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05"/>
  </bookViews>
  <sheets>
    <sheet name="növénytermesztés" sheetId="1" r:id="rId1"/>
    <sheet name="Javítások" sheetId="3" r:id="rId2"/>
  </sheets>
  <definedNames>
    <definedName name="_xlnm.Print_Titles" localSheetId="0">növénytermesztés!$3:$6</definedName>
    <definedName name="_xlnm.Print_Area" localSheetId="0">növénytermesztés!$A$1:$M$167</definedName>
  </definedNames>
  <calcPr calcId="145621"/>
</workbook>
</file>

<file path=xl/calcChain.xml><?xml version="1.0" encoding="utf-8"?>
<calcChain xmlns="http://schemas.openxmlformats.org/spreadsheetml/2006/main">
  <c r="I164" i="1" l="1"/>
  <c r="J6" i="1" l="1"/>
  <c r="F2" i="1" s="1"/>
  <c r="H6" i="1"/>
  <c r="G6" i="1"/>
  <c r="F6" i="1"/>
  <c r="E6" i="1"/>
  <c r="D6" i="1"/>
  <c r="C6" i="1"/>
  <c r="K164" i="1" l="1"/>
  <c r="K167" i="1"/>
  <c r="K166" i="1"/>
  <c r="K165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111" i="1" l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I95" i="1"/>
  <c r="I116" i="1" l="1"/>
  <c r="I115" i="1"/>
  <c r="I131" i="1"/>
  <c r="I130" i="1"/>
  <c r="I137" i="1"/>
  <c r="I136" i="1"/>
  <c r="I135" i="1"/>
  <c r="I134" i="1"/>
  <c r="I92" i="1"/>
  <c r="I127" i="1"/>
  <c r="I126" i="1"/>
  <c r="I125" i="1"/>
  <c r="I124" i="1"/>
  <c r="I123" i="1"/>
  <c r="I122" i="1"/>
  <c r="I30" i="1"/>
  <c r="I56" i="1"/>
  <c r="I55" i="1"/>
  <c r="I22" i="1"/>
  <c r="I23" i="1"/>
  <c r="I24" i="1"/>
  <c r="I21" i="1"/>
  <c r="I91" i="1"/>
  <c r="I90" i="1"/>
  <c r="I129" i="1"/>
  <c r="I128" i="1"/>
  <c r="I133" i="1"/>
  <c r="I132" i="1"/>
  <c r="I93" i="1"/>
  <c r="I38" i="1"/>
  <c r="I37" i="1"/>
  <c r="I167" i="1"/>
  <c r="I166" i="1"/>
  <c r="I165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21" i="1"/>
  <c r="I120" i="1"/>
  <c r="I119" i="1"/>
  <c r="I118" i="1"/>
  <c r="I117" i="1"/>
  <c r="I114" i="1"/>
  <c r="I113" i="1"/>
  <c r="I112" i="1"/>
  <c r="I94" i="1"/>
  <c r="I88" i="1"/>
  <c r="I61" i="1"/>
  <c r="I62" i="1"/>
  <c r="I63" i="1"/>
  <c r="I52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5" i="1"/>
  <c r="I26" i="1"/>
  <c r="I27" i="1"/>
  <c r="I28" i="1"/>
  <c r="I29" i="1"/>
  <c r="I31" i="1"/>
  <c r="I32" i="1"/>
  <c r="I33" i="1"/>
  <c r="I34" i="1"/>
  <c r="I35" i="1"/>
  <c r="I36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7" i="1"/>
  <c r="I58" i="1"/>
  <c r="I59" i="1"/>
  <c r="I60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9" i="1"/>
  <c r="I7" i="1"/>
  <c r="K7" i="1" l="1"/>
  <c r="K6" i="1" s="1"/>
  <c r="I6" i="1"/>
</calcChain>
</file>

<file path=xl/sharedStrings.xml><?xml version="1.0" encoding="utf-8"?>
<sst xmlns="http://schemas.openxmlformats.org/spreadsheetml/2006/main" count="266" uniqueCount="197">
  <si>
    <t>Közfoglalkoztató megnevezése:</t>
  </si>
  <si>
    <t>Közfoglalkoztatási program keretében művelt földterület nagysága:</t>
  </si>
  <si>
    <t>Az összes megművelt terület költségei (Ft)</t>
  </si>
  <si>
    <t>Vetőmag, palánta , dugvány költsége (Ft)</t>
  </si>
  <si>
    <t>Műtrágya (Ft)</t>
  </si>
  <si>
    <t>Növényvédő szer költsége (Ft)</t>
  </si>
  <si>
    <t>Rezsi költség (Ft)</t>
  </si>
  <si>
    <t>Gépi művelés költsége (Ft)</t>
  </si>
  <si>
    <t>megművelt terület összesen (ha)</t>
  </si>
  <si>
    <t>Őszi búza</t>
  </si>
  <si>
    <t>Őszi árpa</t>
  </si>
  <si>
    <t>Tavaszi árpa</t>
  </si>
  <si>
    <t>Tritikále</t>
  </si>
  <si>
    <t>Zab</t>
  </si>
  <si>
    <t>Kukorica</t>
  </si>
  <si>
    <t>Napraforgó</t>
  </si>
  <si>
    <t>Őszi káposztarepce</t>
  </si>
  <si>
    <t>Cukorrépa</t>
  </si>
  <si>
    <t>Szója</t>
  </si>
  <si>
    <t>Silókukorica</t>
  </si>
  <si>
    <t>Lucerna</t>
  </si>
  <si>
    <t>Csemege kukorica</t>
  </si>
  <si>
    <t>Burgonya</t>
  </si>
  <si>
    <t>Fűszerpaprika</t>
  </si>
  <si>
    <t>Sárgarépa</t>
  </si>
  <si>
    <t>Petrezselyem</t>
  </si>
  <si>
    <t>Zöldborsó</t>
  </si>
  <si>
    <t>Étkezési mák</t>
  </si>
  <si>
    <t>Fejes káposzta</t>
  </si>
  <si>
    <t>Karalábé</t>
  </si>
  <si>
    <t>Vöröshagyma</t>
  </si>
  <si>
    <t>Görögdinnye</t>
  </si>
  <si>
    <t>Sárgadinnye</t>
  </si>
  <si>
    <t>Összsesen</t>
  </si>
  <si>
    <t>telepítés</t>
  </si>
  <si>
    <t>Alma</t>
  </si>
  <si>
    <t>művelés, ápolás</t>
  </si>
  <si>
    <t>Meggy</t>
  </si>
  <si>
    <t>Kajszibarack</t>
  </si>
  <si>
    <t>Őszibarack</t>
  </si>
  <si>
    <t>Borszőlő</t>
  </si>
  <si>
    <t>Homoktövis</t>
  </si>
  <si>
    <t>Energianyár</t>
  </si>
  <si>
    <t>Energiafűz</t>
  </si>
  <si>
    <t>Citromfű</t>
  </si>
  <si>
    <t>Kakukkfű</t>
  </si>
  <si>
    <t>Bodza</t>
  </si>
  <si>
    <t>Termesztett növények</t>
  </si>
  <si>
    <t>Rozs</t>
  </si>
  <si>
    <t>Szántóföldi paradicsom</t>
  </si>
  <si>
    <t>Spárga</t>
  </si>
  <si>
    <t>Birsalma</t>
  </si>
  <si>
    <t>Dió</t>
  </si>
  <si>
    <t>művelés, ápolás (termőre fordulásig)</t>
  </si>
  <si>
    <t>művelés, ápolás (termő ültetvény)</t>
  </si>
  <si>
    <t>művelés, ápolás (1.évben)</t>
  </si>
  <si>
    <t>művelés, ápolás (2-3. évben)</t>
  </si>
  <si>
    <t>Stevia</t>
  </si>
  <si>
    <t>Fekete berkenye</t>
  </si>
  <si>
    <t>Smaragd, oszlopos tuja</t>
  </si>
  <si>
    <t>Borsmenta</t>
  </si>
  <si>
    <t>Orvosi zsálya</t>
  </si>
  <si>
    <t>Ribizli</t>
  </si>
  <si>
    <t>Körömvirág</t>
  </si>
  <si>
    <t>Szárazbab</t>
  </si>
  <si>
    <t>Brokkoli</t>
  </si>
  <si>
    <t>Hónapos retek</t>
  </si>
  <si>
    <t>Sütőtök</t>
  </si>
  <si>
    <t>Cékla</t>
  </si>
  <si>
    <t>Padlizsán</t>
  </si>
  <si>
    <t>Lilahagyma</t>
  </si>
  <si>
    <t>Fokhagyma</t>
  </si>
  <si>
    <t>Zöldbab</t>
  </si>
  <si>
    <t>Kelkáposzta</t>
  </si>
  <si>
    <t>Vöröskáposzta</t>
  </si>
  <si>
    <t>Zeller</t>
  </si>
  <si>
    <t>Karfiol</t>
  </si>
  <si>
    <t>Tavaszi búza</t>
  </si>
  <si>
    <t>Olajtök</t>
  </si>
  <si>
    <t>Fejes saláta</t>
  </si>
  <si>
    <t>Spenót</t>
  </si>
  <si>
    <t>Cirok</t>
  </si>
  <si>
    <t>Lencse</t>
  </si>
  <si>
    <t>Csicsóka</t>
  </si>
  <si>
    <t>Dohány</t>
  </si>
  <si>
    <t>Kamilla</t>
  </si>
  <si>
    <t>Főzőtök</t>
  </si>
  <si>
    <t>Almapaprika</t>
  </si>
  <si>
    <t>Kápia paprika</t>
  </si>
  <si>
    <t>Oszlopos tuja, smaragd</t>
  </si>
  <si>
    <t>Torma</t>
  </si>
  <si>
    <t>Cukkini</t>
  </si>
  <si>
    <t>Izsóp</t>
  </si>
  <si>
    <t>Koriander</t>
  </si>
  <si>
    <t>Máriatövis</t>
  </si>
  <si>
    <t>Takarmányrépa</t>
  </si>
  <si>
    <t>Külső szolgáltatás igénybevételével</t>
  </si>
  <si>
    <t>Saját rezsis kivitilezésben (üzem- és kenőanyag, egyéb segédanyag)</t>
  </si>
  <si>
    <t>Szántóföldi zöldpaprika</t>
  </si>
  <si>
    <t>Szamóca (nem intenzív, szántóföldi síkmúvelés)</t>
  </si>
  <si>
    <t>intenzív termesztés</t>
  </si>
  <si>
    <t>nem intenzív</t>
  </si>
  <si>
    <t>szaporítóanyag</t>
  </si>
  <si>
    <t>Málna</t>
  </si>
  <si>
    <t>évente</t>
  </si>
  <si>
    <t>60-80 cm -es dísznövény</t>
  </si>
  <si>
    <t>palánta 6.000.000.-Ft/ha</t>
  </si>
  <si>
    <t>palánta  4.000.000.-Ft/ha</t>
  </si>
  <si>
    <t>palánta 6.250.000.-Ft/ha</t>
  </si>
  <si>
    <t>palánta  5.000.000.-Ft/ha</t>
  </si>
  <si>
    <t>palánta 5.200.000.-Ft/ha</t>
  </si>
  <si>
    <t>palánta 7.500.000.-Ft/ha</t>
  </si>
  <si>
    <t>palánta 8.750.000.-Ft/ha</t>
  </si>
  <si>
    <t>támrendszer nélkül</t>
  </si>
  <si>
    <t>Zöldhagyma</t>
  </si>
  <si>
    <t>Fekete retek</t>
  </si>
  <si>
    <t>Sonkahagyma</t>
  </si>
  <si>
    <t>Fehérhagyma</t>
  </si>
  <si>
    <t>Bimbóskel</t>
  </si>
  <si>
    <t>Császárfa</t>
  </si>
  <si>
    <t>Gyep</t>
  </si>
  <si>
    <t>Csiperkegomba (zsák)</t>
  </si>
  <si>
    <t>Árvácska palánta (db)</t>
  </si>
  <si>
    <t>Petúnia palánta (db)</t>
  </si>
  <si>
    <t>Büdöske palánta (db)</t>
  </si>
  <si>
    <t>Muskátli palánta (db)</t>
  </si>
  <si>
    <t>Begőnia palánta (db)</t>
  </si>
  <si>
    <t>Begónia emperflorens (db)</t>
  </si>
  <si>
    <t xml:space="preserve">telepítés (tüzelőanyag 2x2m, 1260 tő/ha) </t>
  </si>
  <si>
    <t xml:space="preserve">telepítés (bútorfa  4x4m, 630 tő/ha) </t>
  </si>
  <si>
    <t>telepítés (nem intenzív)</t>
  </si>
  <si>
    <t>Laskagomba (zsák)</t>
  </si>
  <si>
    <t>művelés, ápolás, betakarítás</t>
  </si>
  <si>
    <t>telepítés (intenzív termesztés)</t>
  </si>
  <si>
    <t>telepítés (nem intenzív termesztés)</t>
  </si>
  <si>
    <t>Megjegyzés</t>
  </si>
  <si>
    <t>Uborka (integrált termesztésben)</t>
  </si>
  <si>
    <t>telepítés (támrendszer, kordon oszlop, drót, háló, csepegtető költsége 1km-re)</t>
  </si>
  <si>
    <t>művelés, ápolás (2. évben)</t>
  </si>
  <si>
    <t>Szamóca (bakháton, kétsorosan, frigópalántával, alagútfóliával, intenzíven)</t>
  </si>
  <si>
    <t>Kender (magtermesztés)</t>
  </si>
  <si>
    <t>művelés, ápolás (2.év)</t>
  </si>
  <si>
    <t>Uborka (szabadföldi)</t>
  </si>
  <si>
    <t>Cseresznye</t>
  </si>
  <si>
    <t>Körte</t>
  </si>
  <si>
    <t>Köszméte</t>
  </si>
  <si>
    <t>Szeder</t>
  </si>
  <si>
    <t>TV paprika</t>
  </si>
  <si>
    <t>Pritamin paprika</t>
  </si>
  <si>
    <t>Chili paprika</t>
  </si>
  <si>
    <t>Dísztök</t>
  </si>
  <si>
    <t>Sóska</t>
  </si>
  <si>
    <t>sárgaborsó</t>
  </si>
  <si>
    <t>Ezüst fenyő 1.éves</t>
  </si>
  <si>
    <t>Ezüst fenyő 3.éves</t>
  </si>
  <si>
    <t>Ezüst fenyő 2.éves</t>
  </si>
  <si>
    <t>Mogyoró</t>
  </si>
  <si>
    <t>B oszlopban db megadása</t>
  </si>
  <si>
    <t>Szürke nyár 1 éves, magágyi (40-60 cm) db</t>
  </si>
  <si>
    <t>Szürke nyár 1 éves, magágyi (60-100 cm) db</t>
  </si>
  <si>
    <t>Szürke nyár 1 éves, magágyi (100 cm-től) db</t>
  </si>
  <si>
    <t>Nemesnyár (180 cm) db</t>
  </si>
  <si>
    <t>Nemesnyár (120-180 cm) db</t>
  </si>
  <si>
    <t>Lombhullató díszfák és cserjék (db)</t>
  </si>
  <si>
    <t>Virágok (db)</t>
  </si>
  <si>
    <t>Levendula</t>
  </si>
  <si>
    <t>100 cm-es sortávolság, 60 cm tőtávolság</t>
  </si>
  <si>
    <t>80 cm-es sortávolság, 50 cm-es tőtávolság</t>
  </si>
  <si>
    <t>Akác</t>
  </si>
  <si>
    <t>Összes költség (Ft)</t>
  </si>
  <si>
    <t>1 ha-ra vetített tényleges  termelési költség (Ft/ha)</t>
  </si>
  <si>
    <r>
      <t xml:space="preserve">1 ha-ra vonatkozó </t>
    </r>
    <r>
      <rPr>
        <b/>
        <u/>
        <sz val="12"/>
        <color theme="1"/>
        <rFont val="Calibri"/>
        <family val="2"/>
        <charset val="238"/>
        <scheme val="minor"/>
      </rPr>
      <t>megengedett</t>
    </r>
    <r>
      <rPr>
        <b/>
        <sz val="12"/>
        <color theme="1"/>
        <rFont val="Calibri"/>
        <family val="2"/>
        <charset val="238"/>
        <scheme val="minor"/>
      </rPr>
      <t xml:space="preserve"> termelési költség (Ft/ha)
</t>
    </r>
    <r>
      <rPr>
        <b/>
        <sz val="12"/>
        <color rgb="FFFF0000"/>
        <rFont val="Calibri"/>
        <family val="2"/>
        <charset val="238"/>
        <scheme val="minor"/>
      </rPr>
      <t>A költségeket a táji, termelőhelyi, éghajlati adottságok alapján és a technológia figyelembe vételével kell megadni. A táblázat a legmagasabb, maximális árat tartalmazza.</t>
    </r>
  </si>
  <si>
    <t>40-60 cm magasságú csemete</t>
  </si>
  <si>
    <t>60-110 cm magasságú csemete</t>
  </si>
  <si>
    <t>Szilva</t>
  </si>
  <si>
    <t>Krizantém</t>
  </si>
  <si>
    <t>telepítés Támrendszer nélkül</t>
  </si>
  <si>
    <t>telepítés Támrendszerrel</t>
  </si>
  <si>
    <t>Cseresznyepaprika</t>
  </si>
  <si>
    <t>Batáta</t>
  </si>
  <si>
    <t>Örökzöld díszfák és cserjék (db)</t>
  </si>
  <si>
    <t>telepítéshez kapcsolódó öntözőrendszer:
A rendszer kiépítésének tervezett költségét a "H" oszlopban kérjük megadni.
(Összes költség, Ft.)</t>
  </si>
  <si>
    <t>Kedves munkatársak!</t>
  </si>
  <si>
    <t>Az alábbi módosításokra került sor:</t>
  </si>
  <si>
    <t xml:space="preserve">B94-B111 cellák- ezek színe kék lett, a többi adatbeviteli mezőhöz hasonlóan </t>
  </si>
  <si>
    <t>C- H oszlopok kék színű cellái</t>
  </si>
  <si>
    <t>1. Csak pozitív egész szám értéket fogad el a növénytermesztés munkalap</t>
  </si>
  <si>
    <t>3. Az összesen sor felkerült a tábla első sorába</t>
  </si>
  <si>
    <t>5. levédtük a táblát jelszóval, hogy a képleteket tartalmazó cellákat véletlenül ne lehessen felülírni</t>
  </si>
  <si>
    <t>6. nyomtatásnál a láblécben oldalszám is van, és minden oldalon látszik a táblázat fejléce</t>
  </si>
  <si>
    <t>2. Csak pozitív tizedes szám értéket fogad el a növénytermesztés munkalap J oszlopa (megművelt terület összesen (ha))</t>
  </si>
  <si>
    <t>4. Az összesen sor képlete javítva lett: C6 cella (Vetőmag, palánta , dugvány költsége (Ft)) összesen nem tartalmazza ezentúl a C95- C11 értékeket</t>
  </si>
  <si>
    <t>C94-C111 cellák- színe szürke lett lett, a cella tartalma nem módosítható!</t>
  </si>
  <si>
    <t>Köszönet a Békés megyei Foglalkoztatási Főosztály Közfoglalkoztatási osztály közreműködéséért</t>
  </si>
  <si>
    <t>Budapest, 2018.12.13</t>
  </si>
  <si>
    <t>(telepítéshez kapcsolódó öntözőrendszer:
A rendszer kiépítésének tervezett költségét a "H" oszlopban kérjük megadni.
(Összes költség, Ft.))</t>
  </si>
  <si>
    <t>7. Javítottuk a H164 cellát: eddig fekete volt, nem lehetett bel írni semmit, pedig az öntözőrendszer miatt kell.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</si>
</sst>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3" fontId="1" fillId="0" borderId="37" xfId="0" applyNumberFormat="1" applyFont="1" applyBorder="1" applyAlignment="1">
      <alignment horizontal="center" vertical="center"/>
    </xf>
    <xf numFmtId="3" fontId="1" fillId="5" borderId="19" xfId="0" applyNumberFormat="1" applyFont="1" applyFill="1" applyBorder="1" applyAlignment="1">
      <alignment horizontal="center" vertical="center"/>
    </xf>
    <xf numFmtId="165" fontId="1" fillId="5" borderId="36" xfId="0" applyNumberFormat="1" applyFont="1" applyFill="1" applyBorder="1" applyAlignment="1">
      <alignment horizontal="center" vertical="center"/>
    </xf>
    <xf numFmtId="3" fontId="1" fillId="5" borderId="22" xfId="0" applyNumberFormat="1" applyFont="1" applyFill="1" applyBorder="1" applyAlignment="1">
      <alignment horizontal="center" vertical="center"/>
    </xf>
    <xf numFmtId="3" fontId="1" fillId="5" borderId="55" xfId="0" applyNumberFormat="1" applyFont="1" applyFill="1" applyBorder="1" applyAlignment="1">
      <alignment horizontal="center" vertical="center"/>
    </xf>
    <xf numFmtId="3" fontId="1" fillId="5" borderId="56" xfId="0" applyNumberFormat="1" applyFont="1" applyFill="1" applyBorder="1" applyAlignment="1">
      <alignment horizontal="center" vertical="center"/>
    </xf>
    <xf numFmtId="3" fontId="1" fillId="5" borderId="54" xfId="0" applyNumberFormat="1" applyFont="1" applyFill="1" applyBorder="1" applyAlignment="1">
      <alignment horizontal="center" vertical="center"/>
    </xf>
    <xf numFmtId="3" fontId="1" fillId="5" borderId="5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" fillId="5" borderId="50" xfId="0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5" borderId="23" xfId="0" applyNumberFormat="1" applyFont="1" applyFill="1" applyBorder="1" applyAlignment="1">
      <alignment horizontal="center" vertical="center"/>
    </xf>
    <xf numFmtId="3" fontId="1" fillId="7" borderId="48" xfId="0" applyNumberFormat="1" applyFont="1" applyFill="1" applyBorder="1" applyAlignment="1">
      <alignment horizontal="center" vertical="center"/>
    </xf>
    <xf numFmtId="3" fontId="1" fillId="7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4" borderId="16" xfId="0" applyNumberFormat="1" applyFont="1" applyFill="1" applyBorder="1" applyAlignment="1" applyProtection="1">
      <alignment horizontal="center" vertical="center"/>
      <protection locked="0"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3" fontId="4" fillId="5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>
      <alignment horizontal="center" vertical="center" wrapText="1"/>
    </xf>
    <xf numFmtId="3" fontId="3" fillId="5" borderId="35" xfId="0" applyNumberFormat="1" applyFont="1" applyFill="1" applyBorder="1" applyAlignment="1">
      <alignment horizontal="center" vertical="center" wrapText="1"/>
    </xf>
    <xf numFmtId="3" fontId="0" fillId="4" borderId="7" xfId="0" applyNumberFormat="1" applyFont="1" applyFill="1" applyBorder="1" applyAlignment="1" applyProtection="1">
      <alignment horizontal="center" vertical="center"/>
      <protection locked="0"/>
    </xf>
    <xf numFmtId="3" fontId="0" fillId="4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35" xfId="0" applyNumberFormat="1" applyFont="1" applyFill="1" applyBorder="1" applyAlignment="1">
      <alignment horizontal="center" vertical="center" wrapText="1"/>
    </xf>
    <xf numFmtId="164" fontId="0" fillId="4" borderId="32" xfId="0" applyNumberFormat="1" applyFont="1" applyFill="1" applyBorder="1" applyAlignment="1" applyProtection="1">
      <alignment horizontal="center" vertical="center"/>
      <protection locked="0"/>
    </xf>
    <xf numFmtId="3" fontId="3" fillId="5" borderId="6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3" fontId="0" fillId="4" borderId="41" xfId="0" applyNumberFormat="1" applyFont="1" applyFill="1" applyBorder="1" applyAlignment="1" applyProtection="1">
      <alignment horizontal="center" vertical="center"/>
      <protection locked="0"/>
    </xf>
    <xf numFmtId="3" fontId="0" fillId="4" borderId="42" xfId="0" applyNumberFormat="1" applyFont="1" applyFill="1" applyBorder="1" applyAlignment="1" applyProtection="1">
      <alignment horizontal="center" vertical="center"/>
      <protection locked="0"/>
    </xf>
    <xf numFmtId="164" fontId="0" fillId="4" borderId="44" xfId="0" applyNumberFormat="1" applyFont="1" applyFill="1" applyBorder="1" applyAlignment="1" applyProtection="1">
      <alignment horizontal="center" vertical="center"/>
      <protection locked="0"/>
    </xf>
    <xf numFmtId="3" fontId="4" fillId="5" borderId="43" xfId="0" applyNumberFormat="1" applyFont="1" applyFill="1" applyBorder="1" applyAlignment="1">
      <alignment horizontal="center" vertical="center" wrapText="1"/>
    </xf>
    <xf numFmtId="3" fontId="3" fillId="5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3" fontId="0" fillId="4" borderId="46" xfId="0" applyNumberFormat="1" applyFont="1" applyFill="1" applyBorder="1" applyAlignment="1" applyProtection="1">
      <alignment horizontal="center" vertical="center"/>
      <protection locked="0"/>
    </xf>
    <xf numFmtId="3" fontId="0" fillId="4" borderId="47" xfId="0" applyNumberFormat="1" applyFont="1" applyFill="1" applyBorder="1" applyAlignment="1" applyProtection="1">
      <alignment horizontal="center" vertical="center"/>
      <protection locked="0"/>
    </xf>
    <xf numFmtId="164" fontId="0" fillId="4" borderId="20" xfId="0" applyNumberFormat="1" applyFont="1" applyFill="1" applyBorder="1" applyAlignment="1" applyProtection="1">
      <alignment horizontal="center" vertical="center"/>
      <protection locked="0"/>
    </xf>
    <xf numFmtId="3" fontId="3" fillId="5" borderId="48" xfId="0" applyNumberFormat="1" applyFont="1" applyFill="1" applyBorder="1" applyAlignment="1">
      <alignment horizontal="center" vertical="center" wrapText="1"/>
    </xf>
    <xf numFmtId="3" fontId="0" fillId="4" borderId="28" xfId="0" applyNumberFormat="1" applyFont="1" applyFill="1" applyBorder="1" applyAlignment="1" applyProtection="1">
      <alignment horizontal="center" vertical="center"/>
      <protection locked="0"/>
    </xf>
    <xf numFmtId="164" fontId="0" fillId="4" borderId="28" xfId="0" applyNumberFormat="1" applyFont="1" applyFill="1" applyBorder="1" applyAlignment="1" applyProtection="1">
      <alignment horizontal="center" vertical="center"/>
      <protection locked="0"/>
    </xf>
    <xf numFmtId="3" fontId="0" fillId="4" borderId="31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 wrapText="1"/>
    </xf>
    <xf numFmtId="164" fontId="0" fillId="7" borderId="28" xfId="0" applyNumberFormat="1" applyFont="1" applyFill="1" applyBorder="1" applyAlignment="1" applyProtection="1">
      <alignment horizontal="center" vertical="center"/>
    </xf>
    <xf numFmtId="164" fontId="0" fillId="7" borderId="32" xfId="0" applyNumberFormat="1" applyFont="1" applyFill="1" applyBorder="1" applyAlignment="1" applyProtection="1">
      <alignment horizontal="center" vertical="center"/>
    </xf>
    <xf numFmtId="3" fontId="4" fillId="5" borderId="27" xfId="0" applyNumberFormat="1" applyFont="1" applyFill="1" applyBorder="1" applyAlignment="1">
      <alignment horizontal="center" vertical="center" wrapText="1"/>
    </xf>
    <xf numFmtId="164" fontId="0" fillId="4" borderId="41" xfId="0" applyNumberFormat="1" applyFont="1" applyFill="1" applyBorder="1" applyAlignment="1" applyProtection="1">
      <alignment horizontal="center" vertical="center"/>
      <protection locked="0"/>
    </xf>
    <xf numFmtId="3" fontId="0" fillId="4" borderId="33" xfId="0" applyNumberFormat="1" applyFont="1" applyFill="1" applyBorder="1" applyAlignment="1" applyProtection="1">
      <alignment horizontal="center" vertical="center"/>
      <protection locked="0"/>
    </xf>
    <xf numFmtId="3" fontId="0" fillId="4" borderId="34" xfId="0" applyNumberFormat="1" applyFont="1" applyFill="1" applyBorder="1" applyAlignment="1" applyProtection="1">
      <alignment horizontal="center" vertical="center"/>
      <protection locked="0"/>
    </xf>
    <xf numFmtId="164" fontId="0" fillId="4" borderId="46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4" fillId="5" borderId="4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0" fontId="3" fillId="3" borderId="61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0" fillId="0" borderId="0" xfId="0" applyBorder="1"/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5"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5050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abSelected="1" view="pageBreakPreview" zoomScale="60" zoomScaleNormal="70" workbookViewId="0">
      <pane xSplit="2" ySplit="6" topLeftCell="G127" activePane="bottomRight" state="frozen"/>
      <selection pane="topRight" activeCell="C1" sqref="C1"/>
      <selection pane="bottomLeft" activeCell="A7" sqref="A7"/>
      <selection pane="bottomRight" activeCell="L34" sqref="L34"/>
    </sheetView>
  </sheetViews>
  <sheetFormatPr defaultColWidth="0" defaultRowHeight="15" zeroHeight="1" x14ac:dyDescent="0.25"/>
  <cols>
    <col min="1" max="1" width="35.140625" style="58" customWidth="1"/>
    <col min="2" max="2" width="42.85546875" style="58" customWidth="1"/>
    <col min="3" max="6" width="15" style="58" customWidth="1"/>
    <col min="7" max="7" width="18.140625" style="58" customWidth="1"/>
    <col min="8" max="8" width="18.42578125" style="58" customWidth="1"/>
    <col min="9" max="9" width="17.5703125" style="58" customWidth="1"/>
    <col min="10" max="10" width="16.85546875" style="58" customWidth="1"/>
    <col min="11" max="11" width="21.42578125" style="58" customWidth="1"/>
    <col min="12" max="13" width="30.5703125" style="58" customWidth="1"/>
    <col min="14" max="14" width="4.42578125" style="15" customWidth="1"/>
    <col min="15" max="16384" width="9.140625" style="15" hidden="1"/>
  </cols>
  <sheetData>
    <row r="1" spans="1:13" ht="34.5" customHeight="1" x14ac:dyDescent="0.25">
      <c r="A1" s="110" t="s">
        <v>0</v>
      </c>
      <c r="B1" s="110"/>
      <c r="C1" s="110"/>
      <c r="D1" s="110"/>
      <c r="E1" s="110"/>
      <c r="F1" s="91"/>
      <c r="G1" s="91"/>
      <c r="H1" s="91"/>
      <c r="I1" s="91"/>
      <c r="J1" s="91"/>
      <c r="K1" s="91"/>
      <c r="L1" s="91"/>
      <c r="M1" s="91"/>
    </row>
    <row r="2" spans="1:13" ht="34.5" customHeight="1" thickBot="1" x14ac:dyDescent="0.3">
      <c r="A2" s="110" t="s">
        <v>1</v>
      </c>
      <c r="B2" s="110"/>
      <c r="C2" s="110"/>
      <c r="D2" s="110"/>
      <c r="E2" s="110"/>
      <c r="F2" s="92">
        <f>J6</f>
        <v>0</v>
      </c>
      <c r="G2" s="92"/>
      <c r="H2" s="92"/>
      <c r="I2" s="92"/>
      <c r="J2" s="92"/>
      <c r="K2" s="92"/>
      <c r="L2" s="92"/>
      <c r="M2" s="92"/>
    </row>
    <row r="3" spans="1:13" s="59" customFormat="1" ht="15.75" customHeight="1" thickBot="1" x14ac:dyDescent="0.3">
      <c r="A3" s="97" t="s">
        <v>47</v>
      </c>
      <c r="B3" s="98"/>
      <c r="C3" s="94" t="s">
        <v>2</v>
      </c>
      <c r="D3" s="95"/>
      <c r="E3" s="95"/>
      <c r="F3" s="95"/>
      <c r="G3" s="95"/>
      <c r="H3" s="95"/>
      <c r="I3" s="96"/>
      <c r="J3" s="88" t="s">
        <v>8</v>
      </c>
      <c r="K3" s="88" t="s">
        <v>170</v>
      </c>
      <c r="L3" s="88" t="s">
        <v>171</v>
      </c>
      <c r="M3" s="80" t="s">
        <v>135</v>
      </c>
    </row>
    <row r="4" spans="1:13" s="59" customFormat="1" ht="60.75" customHeight="1" x14ac:dyDescent="0.25">
      <c r="A4" s="106"/>
      <c r="B4" s="107"/>
      <c r="C4" s="88" t="s">
        <v>3</v>
      </c>
      <c r="D4" s="88" t="s">
        <v>4</v>
      </c>
      <c r="E4" s="88" t="s">
        <v>5</v>
      </c>
      <c r="F4" s="88" t="s">
        <v>6</v>
      </c>
      <c r="G4" s="97" t="s">
        <v>7</v>
      </c>
      <c r="H4" s="98"/>
      <c r="I4" s="88" t="s">
        <v>169</v>
      </c>
      <c r="J4" s="93"/>
      <c r="K4" s="93"/>
      <c r="L4" s="93"/>
      <c r="M4" s="81"/>
    </row>
    <row r="5" spans="1:13" s="59" customFormat="1" ht="95.25" thickBot="1" x14ac:dyDescent="0.3">
      <c r="A5" s="108"/>
      <c r="B5" s="109"/>
      <c r="C5" s="89"/>
      <c r="D5" s="89"/>
      <c r="E5" s="89"/>
      <c r="F5" s="89"/>
      <c r="G5" s="60" t="s">
        <v>97</v>
      </c>
      <c r="H5" s="61" t="s">
        <v>96</v>
      </c>
      <c r="I5" s="89"/>
      <c r="J5" s="89"/>
      <c r="K5" s="89"/>
      <c r="L5" s="89"/>
      <c r="M5" s="82"/>
    </row>
    <row r="6" spans="1:13" s="59" customFormat="1" ht="32.450000000000003" customHeight="1" thickBot="1" x14ac:dyDescent="0.3">
      <c r="A6" s="113" t="s">
        <v>33</v>
      </c>
      <c r="B6" s="114"/>
      <c r="C6" s="2">
        <f>SUM(C7:C94,C112:C163,C165:C167)</f>
        <v>0</v>
      </c>
      <c r="D6" s="2">
        <f t="shared" ref="D6:I6" si="0">SUM(D7:D167)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12">
        <f t="shared" si="0"/>
        <v>0</v>
      </c>
      <c r="J6" s="3">
        <f>SUM(J7:J94,J112:J167)</f>
        <v>0</v>
      </c>
      <c r="K6" s="4">
        <f>SUM(K7:K167)</f>
        <v>0</v>
      </c>
      <c r="L6" s="14"/>
      <c r="M6" s="13"/>
    </row>
    <row r="7" spans="1:13" ht="19.5" customHeight="1" x14ac:dyDescent="0.25">
      <c r="A7" s="111" t="s">
        <v>9</v>
      </c>
      <c r="B7" s="112"/>
      <c r="C7" s="16"/>
      <c r="D7" s="17"/>
      <c r="E7" s="17"/>
      <c r="F7" s="17"/>
      <c r="G7" s="17"/>
      <c r="H7" s="17"/>
      <c r="I7" s="5">
        <f>SUM(C7:H7)</f>
        <v>0</v>
      </c>
      <c r="J7" s="18"/>
      <c r="K7" s="1" t="str">
        <f t="shared" ref="K7:K70" si="1">IF(J7,I7/J7,"")</f>
        <v/>
      </c>
      <c r="L7" s="19">
        <v>255000</v>
      </c>
      <c r="M7" s="20"/>
    </row>
    <row r="8" spans="1:13" ht="19.5" customHeight="1" x14ac:dyDescent="0.25">
      <c r="A8" s="85" t="s">
        <v>10</v>
      </c>
      <c r="B8" s="87"/>
      <c r="C8" s="21"/>
      <c r="D8" s="22"/>
      <c r="E8" s="22"/>
      <c r="F8" s="22"/>
      <c r="G8" s="22"/>
      <c r="H8" s="22"/>
      <c r="I8" s="5">
        <f t="shared" ref="I8:I80" si="2">SUM(C8:H8)</f>
        <v>0</v>
      </c>
      <c r="J8" s="18"/>
      <c r="K8" s="1" t="str">
        <f t="shared" si="1"/>
        <v/>
      </c>
      <c r="L8" s="19">
        <v>230000</v>
      </c>
      <c r="M8" s="24"/>
    </row>
    <row r="9" spans="1:13" ht="19.5" customHeight="1" x14ac:dyDescent="0.25">
      <c r="A9" s="85" t="s">
        <v>11</v>
      </c>
      <c r="B9" s="87"/>
      <c r="C9" s="21"/>
      <c r="D9" s="22"/>
      <c r="E9" s="22"/>
      <c r="F9" s="22"/>
      <c r="G9" s="22"/>
      <c r="H9" s="22"/>
      <c r="I9" s="5">
        <f t="shared" si="2"/>
        <v>0</v>
      </c>
      <c r="J9" s="18"/>
      <c r="K9" s="1" t="str">
        <f t="shared" si="1"/>
        <v/>
      </c>
      <c r="L9" s="19">
        <v>245000</v>
      </c>
      <c r="M9" s="24"/>
    </row>
    <row r="10" spans="1:13" ht="19.5" customHeight="1" x14ac:dyDescent="0.25">
      <c r="A10" s="85" t="s">
        <v>12</v>
      </c>
      <c r="B10" s="87"/>
      <c r="C10" s="21"/>
      <c r="D10" s="22"/>
      <c r="E10" s="22"/>
      <c r="F10" s="22"/>
      <c r="G10" s="22"/>
      <c r="H10" s="22"/>
      <c r="I10" s="5">
        <f t="shared" si="2"/>
        <v>0</v>
      </c>
      <c r="J10" s="18"/>
      <c r="K10" s="1" t="str">
        <f t="shared" si="1"/>
        <v/>
      </c>
      <c r="L10" s="19">
        <v>200000</v>
      </c>
      <c r="M10" s="24"/>
    </row>
    <row r="11" spans="1:13" ht="19.5" customHeight="1" x14ac:dyDescent="0.35">
      <c r="A11" s="85" t="s">
        <v>13</v>
      </c>
      <c r="B11" s="87"/>
      <c r="C11" s="21"/>
      <c r="D11" s="22"/>
      <c r="E11" s="22"/>
      <c r="F11" s="22"/>
      <c r="G11" s="22"/>
      <c r="H11" s="22"/>
      <c r="I11" s="5">
        <f t="shared" si="2"/>
        <v>0</v>
      </c>
      <c r="J11" s="18"/>
      <c r="K11" s="1" t="str">
        <f t="shared" si="1"/>
        <v/>
      </c>
      <c r="L11" s="19">
        <v>190000</v>
      </c>
      <c r="M11" s="24"/>
    </row>
    <row r="12" spans="1:13" ht="19.5" customHeight="1" x14ac:dyDescent="0.35">
      <c r="A12" s="85" t="s">
        <v>14</v>
      </c>
      <c r="B12" s="87"/>
      <c r="C12" s="21"/>
      <c r="D12" s="22"/>
      <c r="E12" s="22"/>
      <c r="F12" s="22"/>
      <c r="G12" s="22"/>
      <c r="H12" s="22"/>
      <c r="I12" s="5">
        <f t="shared" si="2"/>
        <v>0</v>
      </c>
      <c r="J12" s="18"/>
      <c r="K12" s="1" t="str">
        <f t="shared" si="1"/>
        <v/>
      </c>
      <c r="L12" s="19">
        <v>300000</v>
      </c>
      <c r="M12" s="24"/>
    </row>
    <row r="13" spans="1:13" ht="19.5" customHeight="1" x14ac:dyDescent="0.25">
      <c r="A13" s="85" t="s">
        <v>15</v>
      </c>
      <c r="B13" s="87"/>
      <c r="C13" s="21"/>
      <c r="D13" s="22"/>
      <c r="E13" s="22"/>
      <c r="F13" s="22"/>
      <c r="G13" s="22"/>
      <c r="H13" s="22"/>
      <c r="I13" s="5">
        <f t="shared" si="2"/>
        <v>0</v>
      </c>
      <c r="J13" s="18"/>
      <c r="K13" s="1" t="str">
        <f t="shared" si="1"/>
        <v/>
      </c>
      <c r="L13" s="19">
        <v>265000</v>
      </c>
      <c r="M13" s="24"/>
    </row>
    <row r="14" spans="1:13" ht="19.5" customHeight="1" x14ac:dyDescent="0.25">
      <c r="A14" s="85" t="s">
        <v>16</v>
      </c>
      <c r="B14" s="87"/>
      <c r="C14" s="21"/>
      <c r="D14" s="22"/>
      <c r="E14" s="22"/>
      <c r="F14" s="22"/>
      <c r="G14" s="22"/>
      <c r="H14" s="22"/>
      <c r="I14" s="5">
        <f t="shared" si="2"/>
        <v>0</v>
      </c>
      <c r="J14" s="18"/>
      <c r="K14" s="1" t="str">
        <f t="shared" si="1"/>
        <v/>
      </c>
      <c r="L14" s="19">
        <v>280000</v>
      </c>
      <c r="M14" s="24"/>
    </row>
    <row r="15" spans="1:13" ht="19.5" customHeight="1" x14ac:dyDescent="0.25">
      <c r="A15" s="85" t="s">
        <v>17</v>
      </c>
      <c r="B15" s="87"/>
      <c r="C15" s="21"/>
      <c r="D15" s="22"/>
      <c r="E15" s="22"/>
      <c r="F15" s="22"/>
      <c r="G15" s="22"/>
      <c r="H15" s="22"/>
      <c r="I15" s="5">
        <f t="shared" si="2"/>
        <v>0</v>
      </c>
      <c r="J15" s="18"/>
      <c r="K15" s="1" t="str">
        <f t="shared" si="1"/>
        <v/>
      </c>
      <c r="L15" s="19">
        <v>650000</v>
      </c>
      <c r="M15" s="24"/>
    </row>
    <row r="16" spans="1:13" ht="19.5" customHeight="1" x14ac:dyDescent="0.25">
      <c r="A16" s="85" t="s">
        <v>18</v>
      </c>
      <c r="B16" s="87"/>
      <c r="C16" s="21"/>
      <c r="D16" s="22"/>
      <c r="E16" s="22"/>
      <c r="F16" s="22"/>
      <c r="G16" s="22"/>
      <c r="H16" s="22"/>
      <c r="I16" s="5">
        <f t="shared" si="2"/>
        <v>0</v>
      </c>
      <c r="J16" s="18"/>
      <c r="K16" s="1" t="str">
        <f t="shared" si="1"/>
        <v/>
      </c>
      <c r="L16" s="19">
        <v>285000</v>
      </c>
      <c r="M16" s="24"/>
    </row>
    <row r="17" spans="1:13" ht="19.5" customHeight="1" x14ac:dyDescent="0.25">
      <c r="A17" s="85" t="s">
        <v>19</v>
      </c>
      <c r="B17" s="87"/>
      <c r="C17" s="21"/>
      <c r="D17" s="22"/>
      <c r="E17" s="22"/>
      <c r="F17" s="22"/>
      <c r="G17" s="22"/>
      <c r="H17" s="22"/>
      <c r="I17" s="5">
        <f t="shared" si="2"/>
        <v>0</v>
      </c>
      <c r="J17" s="18"/>
      <c r="K17" s="1" t="str">
        <f t="shared" si="1"/>
        <v/>
      </c>
      <c r="L17" s="19">
        <v>280000</v>
      </c>
      <c r="M17" s="24"/>
    </row>
    <row r="18" spans="1:13" ht="19.5" customHeight="1" x14ac:dyDescent="0.35">
      <c r="A18" s="85" t="s">
        <v>21</v>
      </c>
      <c r="B18" s="87"/>
      <c r="C18" s="21"/>
      <c r="D18" s="22"/>
      <c r="E18" s="22"/>
      <c r="F18" s="22"/>
      <c r="G18" s="22"/>
      <c r="H18" s="22"/>
      <c r="I18" s="5">
        <f t="shared" si="2"/>
        <v>0</v>
      </c>
      <c r="J18" s="18"/>
      <c r="K18" s="1" t="str">
        <f t="shared" si="1"/>
        <v/>
      </c>
      <c r="L18" s="19">
        <v>600000</v>
      </c>
      <c r="M18" s="24"/>
    </row>
    <row r="19" spans="1:13" ht="19.5" customHeight="1" x14ac:dyDescent="0.35">
      <c r="A19" s="85" t="s">
        <v>22</v>
      </c>
      <c r="B19" s="87"/>
      <c r="C19" s="25"/>
      <c r="D19" s="26"/>
      <c r="E19" s="26"/>
      <c r="F19" s="26"/>
      <c r="G19" s="22"/>
      <c r="H19" s="22"/>
      <c r="I19" s="5">
        <f t="shared" si="2"/>
        <v>0</v>
      </c>
      <c r="J19" s="18"/>
      <c r="K19" s="1" t="str">
        <f t="shared" si="1"/>
        <v/>
      </c>
      <c r="L19" s="19">
        <v>1100000</v>
      </c>
      <c r="M19" s="24"/>
    </row>
    <row r="20" spans="1:13" ht="19.5" customHeight="1" x14ac:dyDescent="0.35">
      <c r="A20" s="85" t="s">
        <v>48</v>
      </c>
      <c r="B20" s="86"/>
      <c r="C20" s="25"/>
      <c r="D20" s="26"/>
      <c r="E20" s="26"/>
      <c r="F20" s="26"/>
      <c r="G20" s="22"/>
      <c r="H20" s="22"/>
      <c r="I20" s="5">
        <f t="shared" si="2"/>
        <v>0</v>
      </c>
      <c r="J20" s="18"/>
      <c r="K20" s="1" t="str">
        <f t="shared" si="1"/>
        <v/>
      </c>
      <c r="L20" s="19">
        <v>210000</v>
      </c>
      <c r="M20" s="24"/>
    </row>
    <row r="21" spans="1:13" ht="19.5" customHeight="1" x14ac:dyDescent="0.35">
      <c r="A21" s="85" t="s">
        <v>147</v>
      </c>
      <c r="B21" s="86"/>
      <c r="C21" s="25"/>
      <c r="D21" s="26"/>
      <c r="E21" s="26"/>
      <c r="F21" s="26"/>
      <c r="G21" s="22"/>
      <c r="H21" s="22"/>
      <c r="I21" s="5">
        <f t="shared" si="2"/>
        <v>0</v>
      </c>
      <c r="J21" s="18"/>
      <c r="K21" s="1" t="str">
        <f t="shared" si="1"/>
        <v/>
      </c>
      <c r="L21" s="19">
        <v>1100000</v>
      </c>
      <c r="M21" s="24"/>
    </row>
    <row r="22" spans="1:13" ht="19.5" customHeight="1" x14ac:dyDescent="0.35">
      <c r="A22" s="85" t="s">
        <v>178</v>
      </c>
      <c r="B22" s="86"/>
      <c r="C22" s="25"/>
      <c r="D22" s="26"/>
      <c r="E22" s="26"/>
      <c r="F22" s="26"/>
      <c r="G22" s="22"/>
      <c r="H22" s="22"/>
      <c r="I22" s="5">
        <f t="shared" si="2"/>
        <v>0</v>
      </c>
      <c r="J22" s="18"/>
      <c r="K22" s="1" t="str">
        <f t="shared" si="1"/>
        <v/>
      </c>
      <c r="L22" s="19">
        <v>2000000</v>
      </c>
      <c r="M22" s="24"/>
    </row>
    <row r="23" spans="1:13" ht="19.5" customHeight="1" x14ac:dyDescent="0.35">
      <c r="A23" s="85" t="s">
        <v>148</v>
      </c>
      <c r="B23" s="86"/>
      <c r="C23" s="25"/>
      <c r="D23" s="26"/>
      <c r="E23" s="26"/>
      <c r="F23" s="26"/>
      <c r="G23" s="22"/>
      <c r="H23" s="22"/>
      <c r="I23" s="5">
        <f t="shared" si="2"/>
        <v>0</v>
      </c>
      <c r="J23" s="18"/>
      <c r="K23" s="1" t="str">
        <f t="shared" si="1"/>
        <v/>
      </c>
      <c r="L23" s="19">
        <v>2000000</v>
      </c>
      <c r="M23" s="24"/>
    </row>
    <row r="24" spans="1:13" ht="19.5" customHeight="1" x14ac:dyDescent="0.35">
      <c r="A24" s="85" t="s">
        <v>149</v>
      </c>
      <c r="B24" s="86"/>
      <c r="C24" s="25"/>
      <c r="D24" s="26"/>
      <c r="E24" s="26"/>
      <c r="F24" s="26"/>
      <c r="G24" s="22"/>
      <c r="H24" s="22"/>
      <c r="I24" s="5">
        <f t="shared" si="2"/>
        <v>0</v>
      </c>
      <c r="J24" s="18"/>
      <c r="K24" s="1" t="str">
        <f t="shared" si="1"/>
        <v/>
      </c>
      <c r="L24" s="19">
        <v>2000000</v>
      </c>
      <c r="M24" s="24"/>
    </row>
    <row r="25" spans="1:13" ht="19.5" customHeight="1" x14ac:dyDescent="0.25">
      <c r="A25" s="85" t="s">
        <v>23</v>
      </c>
      <c r="B25" s="87"/>
      <c r="C25" s="21"/>
      <c r="D25" s="22"/>
      <c r="E25" s="22"/>
      <c r="F25" s="22"/>
      <c r="G25" s="22"/>
      <c r="H25" s="22"/>
      <c r="I25" s="5">
        <f t="shared" si="2"/>
        <v>0</v>
      </c>
      <c r="J25" s="18"/>
      <c r="K25" s="1" t="str">
        <f t="shared" si="1"/>
        <v/>
      </c>
      <c r="L25" s="19">
        <v>1000000</v>
      </c>
      <c r="M25" s="27"/>
    </row>
    <row r="26" spans="1:13" ht="19.5" customHeight="1" x14ac:dyDescent="0.25">
      <c r="A26" s="85" t="s">
        <v>95</v>
      </c>
      <c r="B26" s="86"/>
      <c r="C26" s="21"/>
      <c r="D26" s="22"/>
      <c r="E26" s="22"/>
      <c r="F26" s="22"/>
      <c r="G26" s="22"/>
      <c r="H26" s="22"/>
      <c r="I26" s="5">
        <f t="shared" si="2"/>
        <v>0</v>
      </c>
      <c r="J26" s="18"/>
      <c r="K26" s="1" t="str">
        <f t="shared" si="1"/>
        <v/>
      </c>
      <c r="L26" s="19">
        <v>650000</v>
      </c>
      <c r="M26" s="24"/>
    </row>
    <row r="27" spans="1:13" ht="19.5" customHeight="1" x14ac:dyDescent="0.25">
      <c r="A27" s="85" t="s">
        <v>24</v>
      </c>
      <c r="B27" s="87"/>
      <c r="C27" s="21"/>
      <c r="D27" s="22"/>
      <c r="E27" s="22"/>
      <c r="F27" s="22"/>
      <c r="G27" s="22"/>
      <c r="H27" s="22"/>
      <c r="I27" s="5">
        <f t="shared" si="2"/>
        <v>0</v>
      </c>
      <c r="J27" s="18"/>
      <c r="K27" s="1" t="str">
        <f t="shared" si="1"/>
        <v/>
      </c>
      <c r="L27" s="19">
        <v>900000</v>
      </c>
      <c r="M27" s="24"/>
    </row>
    <row r="28" spans="1:13" ht="19.5" customHeight="1" x14ac:dyDescent="0.35">
      <c r="A28" s="85" t="s">
        <v>25</v>
      </c>
      <c r="B28" s="87"/>
      <c r="C28" s="21"/>
      <c r="D28" s="22"/>
      <c r="E28" s="22"/>
      <c r="F28" s="22"/>
      <c r="G28" s="22"/>
      <c r="H28" s="22"/>
      <c r="I28" s="5">
        <f t="shared" si="2"/>
        <v>0</v>
      </c>
      <c r="J28" s="18"/>
      <c r="K28" s="1" t="str">
        <f t="shared" si="1"/>
        <v/>
      </c>
      <c r="L28" s="19">
        <v>950000</v>
      </c>
      <c r="M28" s="24"/>
    </row>
    <row r="29" spans="1:13" ht="19.5" customHeight="1" x14ac:dyDescent="0.25">
      <c r="A29" s="85" t="s">
        <v>26</v>
      </c>
      <c r="B29" s="87"/>
      <c r="C29" s="21"/>
      <c r="D29" s="22"/>
      <c r="E29" s="22"/>
      <c r="F29" s="22"/>
      <c r="G29" s="22"/>
      <c r="H29" s="22"/>
      <c r="I29" s="5">
        <f t="shared" si="2"/>
        <v>0</v>
      </c>
      <c r="J29" s="18"/>
      <c r="K29" s="1" t="str">
        <f t="shared" si="1"/>
        <v/>
      </c>
      <c r="L29" s="19">
        <v>500000</v>
      </c>
      <c r="M29" s="24"/>
    </row>
    <row r="30" spans="1:13" ht="19.5" customHeight="1" x14ac:dyDescent="0.25">
      <c r="A30" s="85" t="s">
        <v>152</v>
      </c>
      <c r="B30" s="86"/>
      <c r="C30" s="21"/>
      <c r="D30" s="22"/>
      <c r="E30" s="22"/>
      <c r="F30" s="22"/>
      <c r="G30" s="22"/>
      <c r="H30" s="22"/>
      <c r="I30" s="5">
        <f t="shared" si="2"/>
        <v>0</v>
      </c>
      <c r="J30" s="18"/>
      <c r="K30" s="1" t="str">
        <f t="shared" si="1"/>
        <v/>
      </c>
      <c r="L30" s="19">
        <v>600000</v>
      </c>
      <c r="M30" s="24"/>
    </row>
    <row r="31" spans="1:13" ht="19.5" customHeight="1" x14ac:dyDescent="0.25">
      <c r="A31" s="85" t="s">
        <v>27</v>
      </c>
      <c r="B31" s="87"/>
      <c r="C31" s="21"/>
      <c r="D31" s="22"/>
      <c r="E31" s="22"/>
      <c r="F31" s="22"/>
      <c r="G31" s="22"/>
      <c r="H31" s="22"/>
      <c r="I31" s="5">
        <f t="shared" si="2"/>
        <v>0</v>
      </c>
      <c r="J31" s="18"/>
      <c r="K31" s="1" t="str">
        <f t="shared" si="1"/>
        <v/>
      </c>
      <c r="L31" s="19">
        <v>450000</v>
      </c>
      <c r="M31" s="24"/>
    </row>
    <row r="32" spans="1:13" ht="19.5" customHeight="1" x14ac:dyDescent="0.25">
      <c r="A32" s="85" t="s">
        <v>49</v>
      </c>
      <c r="B32" s="87"/>
      <c r="C32" s="21"/>
      <c r="D32" s="22"/>
      <c r="E32" s="22"/>
      <c r="F32" s="22"/>
      <c r="G32" s="22"/>
      <c r="H32" s="22"/>
      <c r="I32" s="5">
        <f t="shared" si="2"/>
        <v>0</v>
      </c>
      <c r="J32" s="18"/>
      <c r="K32" s="1" t="str">
        <f t="shared" si="1"/>
        <v/>
      </c>
      <c r="L32" s="19">
        <v>1100000</v>
      </c>
      <c r="M32" s="24"/>
    </row>
    <row r="33" spans="1:14" ht="19.5" customHeight="1" x14ac:dyDescent="0.25">
      <c r="A33" s="85" t="s">
        <v>98</v>
      </c>
      <c r="B33" s="87"/>
      <c r="C33" s="21"/>
      <c r="D33" s="22"/>
      <c r="E33" s="22"/>
      <c r="F33" s="22"/>
      <c r="G33" s="22"/>
      <c r="H33" s="22"/>
      <c r="I33" s="5">
        <f t="shared" si="2"/>
        <v>0</v>
      </c>
      <c r="J33" s="18"/>
      <c r="K33" s="1" t="str">
        <f t="shared" si="1"/>
        <v/>
      </c>
      <c r="L33" s="19">
        <v>2000000</v>
      </c>
      <c r="M33" s="24"/>
    </row>
    <row r="34" spans="1:14" ht="19.5" customHeight="1" x14ac:dyDescent="0.25">
      <c r="A34" s="85" t="s">
        <v>28</v>
      </c>
      <c r="B34" s="87"/>
      <c r="C34" s="21"/>
      <c r="D34" s="22"/>
      <c r="E34" s="22"/>
      <c r="F34" s="22"/>
      <c r="G34" s="22"/>
      <c r="H34" s="22"/>
      <c r="I34" s="5">
        <f t="shared" si="2"/>
        <v>0</v>
      </c>
      <c r="J34" s="18"/>
      <c r="K34" s="1" t="str">
        <f t="shared" si="1"/>
        <v/>
      </c>
      <c r="L34" s="19">
        <v>1100000</v>
      </c>
      <c r="M34" s="27"/>
    </row>
    <row r="35" spans="1:14" ht="19.5" customHeight="1" x14ac:dyDescent="0.25">
      <c r="A35" s="85" t="s">
        <v>29</v>
      </c>
      <c r="B35" s="87"/>
      <c r="C35" s="21"/>
      <c r="D35" s="22"/>
      <c r="E35" s="22"/>
      <c r="F35" s="22"/>
      <c r="G35" s="22"/>
      <c r="H35" s="22"/>
      <c r="I35" s="5">
        <f t="shared" si="2"/>
        <v>0</v>
      </c>
      <c r="J35" s="18"/>
      <c r="K35" s="1" t="str">
        <f t="shared" si="1"/>
        <v/>
      </c>
      <c r="L35" s="19">
        <v>950000</v>
      </c>
      <c r="M35" s="24"/>
    </row>
    <row r="36" spans="1:14" ht="19.5" customHeight="1" thickBot="1" x14ac:dyDescent="0.3">
      <c r="A36" s="115" t="s">
        <v>142</v>
      </c>
      <c r="B36" s="116"/>
      <c r="C36" s="25"/>
      <c r="D36" s="26"/>
      <c r="E36" s="26"/>
      <c r="F36" s="26"/>
      <c r="G36" s="26"/>
      <c r="H36" s="26"/>
      <c r="I36" s="7">
        <f t="shared" si="2"/>
        <v>0</v>
      </c>
      <c r="J36" s="28"/>
      <c r="K36" s="62" t="str">
        <f t="shared" si="1"/>
        <v/>
      </c>
      <c r="L36" s="48">
        <v>2500000</v>
      </c>
      <c r="M36" s="29"/>
    </row>
    <row r="37" spans="1:14" ht="32.25" customHeight="1" x14ac:dyDescent="0.25">
      <c r="A37" s="83" t="s">
        <v>136</v>
      </c>
      <c r="B37" s="30" t="s">
        <v>137</v>
      </c>
      <c r="C37" s="31"/>
      <c r="D37" s="32"/>
      <c r="E37" s="32"/>
      <c r="F37" s="32"/>
      <c r="G37" s="32"/>
      <c r="H37" s="32"/>
      <c r="I37" s="6">
        <f t="shared" ref="I37:I38" si="3">SUM(C37:H37)</f>
        <v>0</v>
      </c>
      <c r="J37" s="33"/>
      <c r="K37" s="63" t="str">
        <f t="shared" si="1"/>
        <v/>
      </c>
      <c r="L37" s="34">
        <v>1200000</v>
      </c>
      <c r="M37" s="35"/>
      <c r="N37" s="9"/>
    </row>
    <row r="38" spans="1:14" ht="29.25" customHeight="1" thickBot="1" x14ac:dyDescent="0.3">
      <c r="A38" s="84"/>
      <c r="B38" s="36" t="s">
        <v>138</v>
      </c>
      <c r="C38" s="37"/>
      <c r="D38" s="38"/>
      <c r="E38" s="38"/>
      <c r="F38" s="38"/>
      <c r="G38" s="38"/>
      <c r="H38" s="38"/>
      <c r="I38" s="10">
        <f t="shared" si="3"/>
        <v>0</v>
      </c>
      <c r="J38" s="39"/>
      <c r="K38" s="64" t="str">
        <f t="shared" si="1"/>
        <v/>
      </c>
      <c r="L38" s="53">
        <v>500000</v>
      </c>
      <c r="M38" s="40"/>
      <c r="N38" s="9"/>
    </row>
    <row r="39" spans="1:14" ht="19.5" customHeight="1" x14ac:dyDescent="0.25">
      <c r="A39" s="117" t="s">
        <v>30</v>
      </c>
      <c r="B39" s="118"/>
      <c r="C39" s="16"/>
      <c r="D39" s="17"/>
      <c r="E39" s="17"/>
      <c r="F39" s="17"/>
      <c r="G39" s="17"/>
      <c r="H39" s="17"/>
      <c r="I39" s="5">
        <f t="shared" si="2"/>
        <v>0</v>
      </c>
      <c r="J39" s="18"/>
      <c r="K39" s="1" t="str">
        <f t="shared" si="1"/>
        <v/>
      </c>
      <c r="L39" s="19">
        <v>1000000</v>
      </c>
      <c r="M39" s="20"/>
    </row>
    <row r="40" spans="1:14" ht="19.5" customHeight="1" x14ac:dyDescent="0.25">
      <c r="A40" s="85" t="s">
        <v>31</v>
      </c>
      <c r="B40" s="87"/>
      <c r="C40" s="21"/>
      <c r="D40" s="22"/>
      <c r="E40" s="22"/>
      <c r="F40" s="22"/>
      <c r="G40" s="22"/>
      <c r="H40" s="22"/>
      <c r="I40" s="5">
        <f t="shared" si="2"/>
        <v>0</v>
      </c>
      <c r="J40" s="18"/>
      <c r="K40" s="1" t="str">
        <f t="shared" si="1"/>
        <v/>
      </c>
      <c r="L40" s="19">
        <v>1400000</v>
      </c>
      <c r="M40" s="24"/>
    </row>
    <row r="41" spans="1:14" ht="19.5" customHeight="1" x14ac:dyDescent="0.25">
      <c r="A41" s="85" t="s">
        <v>32</v>
      </c>
      <c r="B41" s="87"/>
      <c r="C41" s="21"/>
      <c r="D41" s="22"/>
      <c r="E41" s="22"/>
      <c r="F41" s="22"/>
      <c r="G41" s="22"/>
      <c r="H41" s="22"/>
      <c r="I41" s="5">
        <f t="shared" si="2"/>
        <v>0</v>
      </c>
      <c r="J41" s="18"/>
      <c r="K41" s="1" t="str">
        <f t="shared" si="1"/>
        <v/>
      </c>
      <c r="L41" s="19">
        <v>1500000</v>
      </c>
      <c r="M41" s="24"/>
    </row>
    <row r="42" spans="1:14" ht="19.5" customHeight="1" x14ac:dyDescent="0.25">
      <c r="A42" s="85" t="s">
        <v>43</v>
      </c>
      <c r="B42" s="87"/>
      <c r="C42" s="21"/>
      <c r="D42" s="22"/>
      <c r="E42" s="22"/>
      <c r="F42" s="22"/>
      <c r="G42" s="22"/>
      <c r="H42" s="22"/>
      <c r="I42" s="5">
        <f t="shared" si="2"/>
        <v>0</v>
      </c>
      <c r="J42" s="18"/>
      <c r="K42" s="1" t="str">
        <f t="shared" si="1"/>
        <v/>
      </c>
      <c r="L42" s="19">
        <v>600000</v>
      </c>
      <c r="M42" s="24"/>
    </row>
    <row r="43" spans="1:14" ht="19.5" customHeight="1" x14ac:dyDescent="0.25">
      <c r="A43" s="85" t="s">
        <v>44</v>
      </c>
      <c r="B43" s="87"/>
      <c r="C43" s="21"/>
      <c r="D43" s="22"/>
      <c r="E43" s="22"/>
      <c r="F43" s="22"/>
      <c r="G43" s="22"/>
      <c r="H43" s="22"/>
      <c r="I43" s="5">
        <f t="shared" si="2"/>
        <v>0</v>
      </c>
      <c r="J43" s="18"/>
      <c r="K43" s="1" t="str">
        <f t="shared" si="1"/>
        <v/>
      </c>
      <c r="L43" s="19">
        <v>2000000</v>
      </c>
      <c r="M43" s="24" t="s">
        <v>109</v>
      </c>
      <c r="N43" s="9"/>
    </row>
    <row r="44" spans="1:14" ht="19.5" customHeight="1" x14ac:dyDescent="0.25">
      <c r="A44" s="85" t="s">
        <v>45</v>
      </c>
      <c r="B44" s="87"/>
      <c r="C44" s="21"/>
      <c r="D44" s="22"/>
      <c r="E44" s="22"/>
      <c r="F44" s="22"/>
      <c r="G44" s="22"/>
      <c r="H44" s="22"/>
      <c r="I44" s="5">
        <f t="shared" si="2"/>
        <v>0</v>
      </c>
      <c r="J44" s="18"/>
      <c r="K44" s="1" t="str">
        <f t="shared" si="1"/>
        <v/>
      </c>
      <c r="L44" s="19">
        <v>2400000</v>
      </c>
      <c r="M44" s="24" t="s">
        <v>110</v>
      </c>
      <c r="N44" s="9"/>
    </row>
    <row r="45" spans="1:14" ht="19.350000000000001" customHeight="1" x14ac:dyDescent="0.25">
      <c r="A45" s="85" t="s">
        <v>60</v>
      </c>
      <c r="B45" s="87"/>
      <c r="C45" s="21"/>
      <c r="D45" s="22"/>
      <c r="E45" s="22"/>
      <c r="F45" s="22"/>
      <c r="G45" s="22"/>
      <c r="H45" s="22"/>
      <c r="I45" s="5">
        <f t="shared" si="2"/>
        <v>0</v>
      </c>
      <c r="J45" s="18"/>
      <c r="K45" s="1" t="str">
        <f t="shared" si="1"/>
        <v/>
      </c>
      <c r="L45" s="19">
        <v>2000000</v>
      </c>
      <c r="M45" s="24" t="s">
        <v>111</v>
      </c>
      <c r="N45" s="9"/>
    </row>
    <row r="46" spans="1:14" ht="19.5" customHeight="1" x14ac:dyDescent="0.25">
      <c r="A46" s="85" t="s">
        <v>61</v>
      </c>
      <c r="B46" s="87"/>
      <c r="C46" s="21"/>
      <c r="D46" s="22"/>
      <c r="E46" s="22"/>
      <c r="F46" s="22"/>
      <c r="G46" s="22"/>
      <c r="H46" s="22"/>
      <c r="I46" s="5">
        <f t="shared" si="2"/>
        <v>0</v>
      </c>
      <c r="J46" s="18"/>
      <c r="K46" s="1" t="str">
        <f t="shared" si="1"/>
        <v/>
      </c>
      <c r="L46" s="19">
        <v>1500000</v>
      </c>
      <c r="M46" s="24" t="s">
        <v>112</v>
      </c>
      <c r="N46" s="9"/>
    </row>
    <row r="47" spans="1:14" ht="19.5" customHeight="1" x14ac:dyDescent="0.25">
      <c r="A47" s="78" t="s">
        <v>63</v>
      </c>
      <c r="B47" s="79"/>
      <c r="C47" s="21"/>
      <c r="D47" s="22"/>
      <c r="E47" s="22"/>
      <c r="F47" s="22"/>
      <c r="G47" s="22"/>
      <c r="H47" s="22"/>
      <c r="I47" s="5">
        <f t="shared" si="2"/>
        <v>0</v>
      </c>
      <c r="J47" s="18"/>
      <c r="K47" s="1" t="str">
        <f t="shared" si="1"/>
        <v/>
      </c>
      <c r="L47" s="19">
        <v>800000</v>
      </c>
      <c r="M47" s="24"/>
    </row>
    <row r="48" spans="1:14" ht="19.5" customHeight="1" x14ac:dyDescent="0.35">
      <c r="A48" s="78" t="s">
        <v>57</v>
      </c>
      <c r="B48" s="79"/>
      <c r="C48" s="21"/>
      <c r="D48" s="22"/>
      <c r="E48" s="22"/>
      <c r="F48" s="22"/>
      <c r="G48" s="22"/>
      <c r="H48" s="22"/>
      <c r="I48" s="5">
        <f t="shared" si="2"/>
        <v>0</v>
      </c>
      <c r="J48" s="18"/>
      <c r="K48" s="1" t="str">
        <f t="shared" si="1"/>
        <v/>
      </c>
      <c r="L48" s="19">
        <v>6000000</v>
      </c>
      <c r="M48" s="24"/>
    </row>
    <row r="49" spans="1:13" ht="19.5" customHeight="1" x14ac:dyDescent="0.25">
      <c r="A49" s="78" t="s">
        <v>64</v>
      </c>
      <c r="B49" s="79"/>
      <c r="C49" s="21"/>
      <c r="D49" s="22"/>
      <c r="E49" s="22"/>
      <c r="F49" s="22"/>
      <c r="G49" s="22"/>
      <c r="H49" s="22"/>
      <c r="I49" s="5">
        <f t="shared" si="2"/>
        <v>0</v>
      </c>
      <c r="J49" s="18"/>
      <c r="K49" s="1" t="str">
        <f t="shared" si="1"/>
        <v/>
      </c>
      <c r="L49" s="19">
        <v>600000</v>
      </c>
      <c r="M49" s="24"/>
    </row>
    <row r="50" spans="1:13" ht="19.5" customHeight="1" x14ac:dyDescent="0.35">
      <c r="A50" s="78" t="s">
        <v>65</v>
      </c>
      <c r="B50" s="79"/>
      <c r="C50" s="21"/>
      <c r="D50" s="22"/>
      <c r="E50" s="22"/>
      <c r="F50" s="22"/>
      <c r="G50" s="22"/>
      <c r="H50" s="22"/>
      <c r="I50" s="5">
        <f t="shared" si="2"/>
        <v>0</v>
      </c>
      <c r="J50" s="18"/>
      <c r="K50" s="1" t="str">
        <f t="shared" si="1"/>
        <v/>
      </c>
      <c r="L50" s="19">
        <v>1300000</v>
      </c>
      <c r="M50" s="24"/>
    </row>
    <row r="51" spans="1:13" ht="19.5" customHeight="1" x14ac:dyDescent="0.25">
      <c r="A51" s="78" t="s">
        <v>66</v>
      </c>
      <c r="B51" s="79"/>
      <c r="C51" s="21"/>
      <c r="D51" s="22"/>
      <c r="E51" s="22"/>
      <c r="F51" s="22"/>
      <c r="G51" s="22"/>
      <c r="H51" s="22"/>
      <c r="I51" s="5">
        <f t="shared" si="2"/>
        <v>0</v>
      </c>
      <c r="J51" s="18"/>
      <c r="K51" s="1" t="str">
        <f t="shared" si="1"/>
        <v/>
      </c>
      <c r="L51" s="19">
        <v>1200000</v>
      </c>
      <c r="M51" s="24"/>
    </row>
    <row r="52" spans="1:13" ht="19.5" customHeight="1" x14ac:dyDescent="0.35">
      <c r="A52" s="78" t="s">
        <v>115</v>
      </c>
      <c r="B52" s="79"/>
      <c r="C52" s="21"/>
      <c r="D52" s="22"/>
      <c r="E52" s="22"/>
      <c r="F52" s="22"/>
      <c r="G52" s="22"/>
      <c r="H52" s="22"/>
      <c r="I52" s="5">
        <f t="shared" si="2"/>
        <v>0</v>
      </c>
      <c r="J52" s="18"/>
      <c r="K52" s="1" t="str">
        <f t="shared" si="1"/>
        <v/>
      </c>
      <c r="L52" s="19">
        <v>1100000</v>
      </c>
      <c r="M52" s="24"/>
    </row>
    <row r="53" spans="1:13" ht="19.5" customHeight="1" x14ac:dyDescent="0.25">
      <c r="A53" s="78" t="s">
        <v>114</v>
      </c>
      <c r="B53" s="79"/>
      <c r="C53" s="21"/>
      <c r="D53" s="22"/>
      <c r="E53" s="22"/>
      <c r="F53" s="22"/>
      <c r="G53" s="22"/>
      <c r="H53" s="22"/>
      <c r="I53" s="5">
        <f t="shared" si="2"/>
        <v>0</v>
      </c>
      <c r="J53" s="18"/>
      <c r="K53" s="1" t="str">
        <f t="shared" si="1"/>
        <v/>
      </c>
      <c r="L53" s="19">
        <v>950000</v>
      </c>
      <c r="M53" s="27"/>
    </row>
    <row r="54" spans="1:13" ht="19.5" customHeight="1" x14ac:dyDescent="0.25">
      <c r="A54" s="78" t="s">
        <v>67</v>
      </c>
      <c r="B54" s="79"/>
      <c r="C54" s="21"/>
      <c r="D54" s="22"/>
      <c r="E54" s="22"/>
      <c r="F54" s="22"/>
      <c r="G54" s="22"/>
      <c r="H54" s="22"/>
      <c r="I54" s="5">
        <f t="shared" si="2"/>
        <v>0</v>
      </c>
      <c r="J54" s="18"/>
      <c r="K54" s="1" t="str">
        <f t="shared" si="1"/>
        <v/>
      </c>
      <c r="L54" s="19">
        <v>400000</v>
      </c>
      <c r="M54" s="24"/>
    </row>
    <row r="55" spans="1:13" ht="19.5" customHeight="1" x14ac:dyDescent="0.25">
      <c r="A55" s="78" t="s">
        <v>150</v>
      </c>
      <c r="B55" s="79"/>
      <c r="C55" s="21"/>
      <c r="D55" s="22"/>
      <c r="E55" s="22"/>
      <c r="F55" s="22"/>
      <c r="G55" s="22"/>
      <c r="H55" s="22"/>
      <c r="I55" s="5">
        <f t="shared" si="2"/>
        <v>0</v>
      </c>
      <c r="J55" s="18"/>
      <c r="K55" s="1" t="str">
        <f t="shared" si="1"/>
        <v/>
      </c>
      <c r="L55" s="19">
        <v>350000</v>
      </c>
      <c r="M55" s="24"/>
    </row>
    <row r="56" spans="1:13" ht="19.5" customHeight="1" x14ac:dyDescent="0.25">
      <c r="A56" s="78" t="s">
        <v>151</v>
      </c>
      <c r="B56" s="79"/>
      <c r="C56" s="21"/>
      <c r="D56" s="22"/>
      <c r="E56" s="22"/>
      <c r="F56" s="22"/>
      <c r="G56" s="22"/>
      <c r="H56" s="22"/>
      <c r="I56" s="5">
        <f t="shared" si="2"/>
        <v>0</v>
      </c>
      <c r="J56" s="18"/>
      <c r="K56" s="1" t="str">
        <f t="shared" si="1"/>
        <v/>
      </c>
      <c r="L56" s="19">
        <v>600000</v>
      </c>
      <c r="M56" s="24"/>
    </row>
    <row r="57" spans="1:13" ht="19.5" customHeight="1" x14ac:dyDescent="0.25">
      <c r="A57" s="78" t="s">
        <v>68</v>
      </c>
      <c r="B57" s="79"/>
      <c r="C57" s="21"/>
      <c r="D57" s="22"/>
      <c r="E57" s="22"/>
      <c r="F57" s="22"/>
      <c r="G57" s="22"/>
      <c r="H57" s="22"/>
      <c r="I57" s="5">
        <f t="shared" si="2"/>
        <v>0</v>
      </c>
      <c r="J57" s="18"/>
      <c r="K57" s="1" t="str">
        <f t="shared" si="1"/>
        <v/>
      </c>
      <c r="L57" s="19">
        <v>900000</v>
      </c>
      <c r="M57" s="27"/>
    </row>
    <row r="58" spans="1:13" ht="19.5" customHeight="1" x14ac:dyDescent="0.25">
      <c r="A58" s="78" t="s">
        <v>69</v>
      </c>
      <c r="B58" s="79"/>
      <c r="C58" s="21"/>
      <c r="D58" s="22"/>
      <c r="E58" s="22"/>
      <c r="F58" s="22"/>
      <c r="G58" s="22"/>
      <c r="H58" s="22"/>
      <c r="I58" s="5">
        <f t="shared" si="2"/>
        <v>0</v>
      </c>
      <c r="J58" s="18"/>
      <c r="K58" s="1" t="str">
        <f t="shared" si="1"/>
        <v/>
      </c>
      <c r="L58" s="19">
        <v>900000</v>
      </c>
      <c r="M58" s="27"/>
    </row>
    <row r="59" spans="1:13" ht="19.5" customHeight="1" x14ac:dyDescent="0.25">
      <c r="A59" s="78" t="s">
        <v>70</v>
      </c>
      <c r="B59" s="79"/>
      <c r="C59" s="21"/>
      <c r="D59" s="22"/>
      <c r="E59" s="22"/>
      <c r="F59" s="22"/>
      <c r="G59" s="22"/>
      <c r="H59" s="22"/>
      <c r="I59" s="5">
        <f t="shared" si="2"/>
        <v>0</v>
      </c>
      <c r="J59" s="18"/>
      <c r="K59" s="1" t="str">
        <f t="shared" si="1"/>
        <v/>
      </c>
      <c r="L59" s="19">
        <v>950000</v>
      </c>
      <c r="M59" s="27"/>
    </row>
    <row r="60" spans="1:13" ht="19.5" customHeight="1" x14ac:dyDescent="0.25">
      <c r="A60" s="78" t="s">
        <v>71</v>
      </c>
      <c r="B60" s="79"/>
      <c r="C60" s="21"/>
      <c r="D60" s="22"/>
      <c r="E60" s="22"/>
      <c r="F60" s="22"/>
      <c r="G60" s="22"/>
      <c r="H60" s="22"/>
      <c r="I60" s="5">
        <f t="shared" si="2"/>
        <v>0</v>
      </c>
      <c r="J60" s="18"/>
      <c r="K60" s="1" t="str">
        <f t="shared" si="1"/>
        <v/>
      </c>
      <c r="L60" s="19">
        <v>1000000</v>
      </c>
      <c r="M60" s="24"/>
    </row>
    <row r="61" spans="1:13" ht="19.5" customHeight="1" x14ac:dyDescent="0.25">
      <c r="A61" s="78" t="s">
        <v>116</v>
      </c>
      <c r="B61" s="79"/>
      <c r="C61" s="21"/>
      <c r="D61" s="22"/>
      <c r="E61" s="22"/>
      <c r="F61" s="22"/>
      <c r="G61" s="22"/>
      <c r="H61" s="22"/>
      <c r="I61" s="5">
        <f t="shared" si="2"/>
        <v>0</v>
      </c>
      <c r="J61" s="18"/>
      <c r="K61" s="1" t="str">
        <f t="shared" si="1"/>
        <v/>
      </c>
      <c r="L61" s="19">
        <v>950000</v>
      </c>
      <c r="M61" s="24"/>
    </row>
    <row r="62" spans="1:13" ht="19.5" customHeight="1" x14ac:dyDescent="0.25">
      <c r="A62" s="78" t="s">
        <v>117</v>
      </c>
      <c r="B62" s="79"/>
      <c r="C62" s="21"/>
      <c r="D62" s="22"/>
      <c r="E62" s="22"/>
      <c r="F62" s="22"/>
      <c r="G62" s="22"/>
      <c r="H62" s="22"/>
      <c r="I62" s="5">
        <f t="shared" si="2"/>
        <v>0</v>
      </c>
      <c r="J62" s="18"/>
      <c r="K62" s="1" t="str">
        <f t="shared" si="1"/>
        <v/>
      </c>
      <c r="L62" s="19">
        <v>950000</v>
      </c>
      <c r="M62" s="24"/>
    </row>
    <row r="63" spans="1:13" ht="19.5" customHeight="1" x14ac:dyDescent="0.25">
      <c r="A63" s="78" t="s">
        <v>118</v>
      </c>
      <c r="B63" s="79"/>
      <c r="C63" s="21"/>
      <c r="D63" s="22"/>
      <c r="E63" s="22"/>
      <c r="F63" s="22"/>
      <c r="G63" s="22"/>
      <c r="H63" s="22"/>
      <c r="I63" s="5">
        <f t="shared" si="2"/>
        <v>0</v>
      </c>
      <c r="J63" s="18"/>
      <c r="K63" s="1" t="str">
        <f t="shared" si="1"/>
        <v/>
      </c>
      <c r="L63" s="19">
        <v>1000000</v>
      </c>
      <c r="M63" s="24"/>
    </row>
    <row r="64" spans="1:13" ht="19.5" customHeight="1" x14ac:dyDescent="0.25">
      <c r="A64" s="78" t="s">
        <v>72</v>
      </c>
      <c r="B64" s="79"/>
      <c r="C64" s="21"/>
      <c r="D64" s="22"/>
      <c r="E64" s="22"/>
      <c r="F64" s="22"/>
      <c r="G64" s="22"/>
      <c r="H64" s="22"/>
      <c r="I64" s="5">
        <f t="shared" si="2"/>
        <v>0</v>
      </c>
      <c r="J64" s="18"/>
      <c r="K64" s="1" t="str">
        <f t="shared" si="1"/>
        <v/>
      </c>
      <c r="L64" s="19">
        <v>550000</v>
      </c>
      <c r="M64" s="24"/>
    </row>
    <row r="65" spans="1:13" ht="19.5" customHeight="1" x14ac:dyDescent="0.25">
      <c r="A65" s="78" t="s">
        <v>73</v>
      </c>
      <c r="B65" s="79"/>
      <c r="C65" s="21"/>
      <c r="D65" s="22"/>
      <c r="E65" s="22"/>
      <c r="F65" s="22"/>
      <c r="G65" s="22"/>
      <c r="H65" s="22"/>
      <c r="I65" s="5">
        <f t="shared" si="2"/>
        <v>0</v>
      </c>
      <c r="J65" s="18"/>
      <c r="K65" s="1" t="str">
        <f t="shared" si="1"/>
        <v/>
      </c>
      <c r="L65" s="19">
        <v>1200000</v>
      </c>
      <c r="M65" s="27"/>
    </row>
    <row r="66" spans="1:13" ht="19.5" customHeight="1" x14ac:dyDescent="0.25">
      <c r="A66" s="78" t="s">
        <v>74</v>
      </c>
      <c r="B66" s="79"/>
      <c r="C66" s="21"/>
      <c r="D66" s="22"/>
      <c r="E66" s="22"/>
      <c r="F66" s="22"/>
      <c r="G66" s="22"/>
      <c r="H66" s="22"/>
      <c r="I66" s="5">
        <f t="shared" si="2"/>
        <v>0</v>
      </c>
      <c r="J66" s="18"/>
      <c r="K66" s="1" t="str">
        <f t="shared" si="1"/>
        <v/>
      </c>
      <c r="L66" s="19">
        <v>1000000</v>
      </c>
      <c r="M66" s="27"/>
    </row>
    <row r="67" spans="1:13" ht="19.5" customHeight="1" x14ac:dyDescent="0.25">
      <c r="A67" s="78" t="s">
        <v>75</v>
      </c>
      <c r="B67" s="79"/>
      <c r="C67" s="21"/>
      <c r="D67" s="22"/>
      <c r="E67" s="22"/>
      <c r="F67" s="22"/>
      <c r="G67" s="22"/>
      <c r="H67" s="22"/>
      <c r="I67" s="5">
        <f t="shared" si="2"/>
        <v>0</v>
      </c>
      <c r="J67" s="18"/>
      <c r="K67" s="1" t="str">
        <f t="shared" si="1"/>
        <v/>
      </c>
      <c r="L67" s="19">
        <v>900000</v>
      </c>
      <c r="M67" s="24"/>
    </row>
    <row r="68" spans="1:13" ht="19.5" customHeight="1" x14ac:dyDescent="0.25">
      <c r="A68" s="78" t="s">
        <v>76</v>
      </c>
      <c r="B68" s="79"/>
      <c r="C68" s="21"/>
      <c r="D68" s="22"/>
      <c r="E68" s="22"/>
      <c r="F68" s="22"/>
      <c r="G68" s="22"/>
      <c r="H68" s="22"/>
      <c r="I68" s="5">
        <f t="shared" si="2"/>
        <v>0</v>
      </c>
      <c r="J68" s="18"/>
      <c r="K68" s="1" t="str">
        <f t="shared" si="1"/>
        <v/>
      </c>
      <c r="L68" s="19">
        <v>1300000</v>
      </c>
      <c r="M68" s="24"/>
    </row>
    <row r="69" spans="1:13" ht="19.5" customHeight="1" x14ac:dyDescent="0.25">
      <c r="A69" s="78" t="s">
        <v>140</v>
      </c>
      <c r="B69" s="79"/>
      <c r="C69" s="21"/>
      <c r="D69" s="22"/>
      <c r="E69" s="22"/>
      <c r="F69" s="22"/>
      <c r="G69" s="22"/>
      <c r="H69" s="22"/>
      <c r="I69" s="5">
        <f t="shared" si="2"/>
        <v>0</v>
      </c>
      <c r="J69" s="18"/>
      <c r="K69" s="1" t="str">
        <f t="shared" si="1"/>
        <v/>
      </c>
      <c r="L69" s="19">
        <v>220000</v>
      </c>
      <c r="M69" s="24"/>
    </row>
    <row r="70" spans="1:13" ht="19.5" customHeight="1" x14ac:dyDescent="0.25">
      <c r="A70" s="78" t="s">
        <v>77</v>
      </c>
      <c r="B70" s="79"/>
      <c r="C70" s="21"/>
      <c r="D70" s="22"/>
      <c r="E70" s="22"/>
      <c r="F70" s="22"/>
      <c r="G70" s="22"/>
      <c r="H70" s="22"/>
      <c r="I70" s="5">
        <f t="shared" si="2"/>
        <v>0</v>
      </c>
      <c r="J70" s="18"/>
      <c r="K70" s="1" t="str">
        <f t="shared" si="1"/>
        <v/>
      </c>
      <c r="L70" s="19">
        <v>220000</v>
      </c>
      <c r="M70" s="24"/>
    </row>
    <row r="71" spans="1:13" ht="19.5" customHeight="1" x14ac:dyDescent="0.25">
      <c r="A71" s="78" t="s">
        <v>78</v>
      </c>
      <c r="B71" s="79"/>
      <c r="C71" s="21"/>
      <c r="D71" s="22"/>
      <c r="E71" s="22"/>
      <c r="F71" s="22"/>
      <c r="G71" s="22"/>
      <c r="H71" s="22"/>
      <c r="I71" s="5">
        <f t="shared" si="2"/>
        <v>0</v>
      </c>
      <c r="J71" s="18"/>
      <c r="K71" s="1" t="str">
        <f t="shared" ref="K71:K94" si="4">IF(J71,I71/J71,"")</f>
        <v/>
      </c>
      <c r="L71" s="19">
        <v>350000</v>
      </c>
      <c r="M71" s="24"/>
    </row>
    <row r="72" spans="1:13" ht="19.5" customHeight="1" x14ac:dyDescent="0.25">
      <c r="A72" s="78" t="s">
        <v>79</v>
      </c>
      <c r="B72" s="79"/>
      <c r="C72" s="21"/>
      <c r="D72" s="22"/>
      <c r="E72" s="22"/>
      <c r="F72" s="22"/>
      <c r="G72" s="22"/>
      <c r="H72" s="22"/>
      <c r="I72" s="5">
        <f t="shared" si="2"/>
        <v>0</v>
      </c>
      <c r="J72" s="18"/>
      <c r="K72" s="1" t="str">
        <f t="shared" si="4"/>
        <v/>
      </c>
      <c r="L72" s="19">
        <v>700000</v>
      </c>
      <c r="M72" s="24"/>
    </row>
    <row r="73" spans="1:13" ht="19.5" customHeight="1" x14ac:dyDescent="0.25">
      <c r="A73" s="78" t="s">
        <v>80</v>
      </c>
      <c r="B73" s="79"/>
      <c r="C73" s="21"/>
      <c r="D73" s="22"/>
      <c r="E73" s="22"/>
      <c r="F73" s="22"/>
      <c r="G73" s="22"/>
      <c r="H73" s="22"/>
      <c r="I73" s="5">
        <f t="shared" si="2"/>
        <v>0</v>
      </c>
      <c r="J73" s="18"/>
      <c r="K73" s="1" t="str">
        <f t="shared" si="4"/>
        <v/>
      </c>
      <c r="L73" s="19">
        <v>600000</v>
      </c>
      <c r="M73" s="24"/>
    </row>
    <row r="74" spans="1:13" ht="19.5" customHeight="1" x14ac:dyDescent="0.25">
      <c r="A74" s="78" t="s">
        <v>179</v>
      </c>
      <c r="B74" s="79"/>
      <c r="C74" s="21"/>
      <c r="D74" s="22"/>
      <c r="E74" s="22"/>
      <c r="F74" s="22"/>
      <c r="G74" s="22"/>
      <c r="H74" s="22"/>
      <c r="I74" s="5">
        <f t="shared" si="2"/>
        <v>0</v>
      </c>
      <c r="J74" s="18"/>
      <c r="K74" s="1" t="str">
        <f t="shared" si="4"/>
        <v/>
      </c>
      <c r="L74" s="19">
        <v>4500000</v>
      </c>
      <c r="M74" s="24"/>
    </row>
    <row r="75" spans="1:13" ht="19.5" customHeight="1" x14ac:dyDescent="0.25">
      <c r="A75" s="78" t="s">
        <v>81</v>
      </c>
      <c r="B75" s="79"/>
      <c r="C75" s="21"/>
      <c r="D75" s="22"/>
      <c r="E75" s="22"/>
      <c r="F75" s="22"/>
      <c r="G75" s="22"/>
      <c r="H75" s="22"/>
      <c r="I75" s="5">
        <f t="shared" si="2"/>
        <v>0</v>
      </c>
      <c r="J75" s="18"/>
      <c r="K75" s="1" t="str">
        <f t="shared" si="4"/>
        <v/>
      </c>
      <c r="L75" s="19">
        <v>220000</v>
      </c>
      <c r="M75" s="24"/>
    </row>
    <row r="76" spans="1:13" ht="19.5" customHeight="1" x14ac:dyDescent="0.25">
      <c r="A76" s="78" t="s">
        <v>82</v>
      </c>
      <c r="B76" s="79"/>
      <c r="C76" s="21"/>
      <c r="D76" s="22"/>
      <c r="E76" s="22"/>
      <c r="F76" s="22"/>
      <c r="G76" s="22"/>
      <c r="H76" s="22"/>
      <c r="I76" s="5">
        <f t="shared" si="2"/>
        <v>0</v>
      </c>
      <c r="J76" s="18"/>
      <c r="K76" s="1" t="str">
        <f t="shared" si="4"/>
        <v/>
      </c>
      <c r="L76" s="19">
        <v>550000</v>
      </c>
      <c r="M76" s="27"/>
    </row>
    <row r="77" spans="1:13" ht="19.5" customHeight="1" x14ac:dyDescent="0.25">
      <c r="A77" s="78" t="s">
        <v>83</v>
      </c>
      <c r="B77" s="79"/>
      <c r="C77" s="21"/>
      <c r="D77" s="22"/>
      <c r="E77" s="22"/>
      <c r="F77" s="22"/>
      <c r="G77" s="22"/>
      <c r="H77" s="22"/>
      <c r="I77" s="5">
        <f t="shared" si="2"/>
        <v>0</v>
      </c>
      <c r="J77" s="18"/>
      <c r="K77" s="1" t="str">
        <f t="shared" si="4"/>
        <v/>
      </c>
      <c r="L77" s="19">
        <v>950000</v>
      </c>
      <c r="M77" s="27"/>
    </row>
    <row r="78" spans="1:13" ht="19.5" customHeight="1" x14ac:dyDescent="0.25">
      <c r="A78" s="78" t="s">
        <v>84</v>
      </c>
      <c r="B78" s="79"/>
      <c r="C78" s="21"/>
      <c r="D78" s="22"/>
      <c r="E78" s="22"/>
      <c r="F78" s="22"/>
      <c r="G78" s="22"/>
      <c r="H78" s="22"/>
      <c r="I78" s="5">
        <f t="shared" si="2"/>
        <v>0</v>
      </c>
      <c r="J78" s="18"/>
      <c r="K78" s="1" t="str">
        <f t="shared" si="4"/>
        <v/>
      </c>
      <c r="L78" s="19">
        <v>1500000</v>
      </c>
      <c r="M78" s="24"/>
    </row>
    <row r="79" spans="1:13" ht="19.5" customHeight="1" x14ac:dyDescent="0.25">
      <c r="A79" s="78" t="s">
        <v>85</v>
      </c>
      <c r="B79" s="79"/>
      <c r="C79" s="21"/>
      <c r="D79" s="22"/>
      <c r="E79" s="22"/>
      <c r="F79" s="22"/>
      <c r="G79" s="22"/>
      <c r="H79" s="22"/>
      <c r="I79" s="5">
        <f t="shared" si="2"/>
        <v>0</v>
      </c>
      <c r="J79" s="18"/>
      <c r="K79" s="1" t="str">
        <f t="shared" si="4"/>
        <v/>
      </c>
      <c r="L79" s="19">
        <v>800000</v>
      </c>
      <c r="M79" s="24"/>
    </row>
    <row r="80" spans="1:13" ht="19.5" customHeight="1" x14ac:dyDescent="0.25">
      <c r="A80" s="78" t="s">
        <v>86</v>
      </c>
      <c r="B80" s="79"/>
      <c r="C80" s="21"/>
      <c r="D80" s="22"/>
      <c r="E80" s="22"/>
      <c r="F80" s="22"/>
      <c r="G80" s="22"/>
      <c r="H80" s="22"/>
      <c r="I80" s="5">
        <f t="shared" si="2"/>
        <v>0</v>
      </c>
      <c r="J80" s="18"/>
      <c r="K80" s="1" t="str">
        <f t="shared" si="4"/>
        <v/>
      </c>
      <c r="L80" s="19">
        <v>400000</v>
      </c>
      <c r="M80" s="24"/>
    </row>
    <row r="81" spans="1:14" ht="19.5" customHeight="1" x14ac:dyDescent="0.25">
      <c r="A81" s="78" t="s">
        <v>87</v>
      </c>
      <c r="B81" s="79"/>
      <c r="C81" s="21"/>
      <c r="D81" s="22"/>
      <c r="E81" s="22"/>
      <c r="F81" s="22"/>
      <c r="G81" s="22"/>
      <c r="H81" s="22"/>
      <c r="I81" s="5">
        <f t="shared" ref="I81:I167" si="5">SUM(C81:H81)</f>
        <v>0</v>
      </c>
      <c r="J81" s="18"/>
      <c r="K81" s="1" t="str">
        <f t="shared" si="4"/>
        <v/>
      </c>
      <c r="L81" s="19">
        <v>2000000</v>
      </c>
      <c r="M81" s="24"/>
    </row>
    <row r="82" spans="1:14" ht="19.5" customHeight="1" x14ac:dyDescent="0.25">
      <c r="A82" s="78" t="s">
        <v>88</v>
      </c>
      <c r="B82" s="79"/>
      <c r="C82" s="21"/>
      <c r="D82" s="22"/>
      <c r="E82" s="22"/>
      <c r="F82" s="22"/>
      <c r="G82" s="22"/>
      <c r="H82" s="22"/>
      <c r="I82" s="5">
        <f t="shared" si="5"/>
        <v>0</v>
      </c>
      <c r="J82" s="18"/>
      <c r="K82" s="1" t="str">
        <f t="shared" si="4"/>
        <v/>
      </c>
      <c r="L82" s="19">
        <v>2000000</v>
      </c>
      <c r="M82" s="24"/>
    </row>
    <row r="83" spans="1:14" ht="19.5" customHeight="1" x14ac:dyDescent="0.25">
      <c r="A83" s="78" t="s">
        <v>89</v>
      </c>
      <c r="B83" s="79"/>
      <c r="C83" s="21"/>
      <c r="D83" s="22"/>
      <c r="E83" s="22"/>
      <c r="F83" s="22"/>
      <c r="G83" s="22"/>
      <c r="H83" s="22"/>
      <c r="I83" s="5">
        <f t="shared" si="5"/>
        <v>0</v>
      </c>
      <c r="J83" s="18"/>
      <c r="K83" s="1" t="str">
        <f t="shared" si="4"/>
        <v/>
      </c>
      <c r="L83" s="19">
        <v>2600000</v>
      </c>
      <c r="M83" s="23" t="s">
        <v>102</v>
      </c>
      <c r="N83" s="9"/>
    </row>
    <row r="84" spans="1:14" ht="19.5" customHeight="1" x14ac:dyDescent="0.25">
      <c r="A84" s="78" t="s">
        <v>90</v>
      </c>
      <c r="B84" s="79"/>
      <c r="C84" s="41"/>
      <c r="D84" s="22"/>
      <c r="E84" s="22"/>
      <c r="F84" s="22"/>
      <c r="G84" s="22"/>
      <c r="H84" s="22"/>
      <c r="I84" s="5">
        <f t="shared" si="5"/>
        <v>0</v>
      </c>
      <c r="J84" s="18"/>
      <c r="K84" s="1" t="str">
        <f t="shared" si="4"/>
        <v/>
      </c>
      <c r="L84" s="19">
        <v>1000000</v>
      </c>
      <c r="M84" s="23"/>
    </row>
    <row r="85" spans="1:14" ht="19.5" customHeight="1" x14ac:dyDescent="0.25">
      <c r="A85" s="78" t="s">
        <v>91</v>
      </c>
      <c r="B85" s="79"/>
      <c r="C85" s="22"/>
      <c r="D85" s="22"/>
      <c r="E85" s="22"/>
      <c r="F85" s="22"/>
      <c r="G85" s="22"/>
      <c r="H85" s="22"/>
      <c r="I85" s="5">
        <f t="shared" si="5"/>
        <v>0</v>
      </c>
      <c r="J85" s="42"/>
      <c r="K85" s="1" t="str">
        <f t="shared" si="4"/>
        <v/>
      </c>
      <c r="L85" s="19">
        <v>400000</v>
      </c>
      <c r="M85" s="23"/>
    </row>
    <row r="86" spans="1:14" ht="19.5" customHeight="1" x14ac:dyDescent="0.25">
      <c r="A86" s="78" t="s">
        <v>92</v>
      </c>
      <c r="B86" s="79"/>
      <c r="C86" s="22"/>
      <c r="D86" s="22"/>
      <c r="E86" s="22"/>
      <c r="F86" s="22"/>
      <c r="G86" s="22"/>
      <c r="H86" s="22"/>
      <c r="I86" s="5">
        <f t="shared" si="5"/>
        <v>0</v>
      </c>
      <c r="J86" s="42"/>
      <c r="K86" s="1" t="str">
        <f t="shared" si="4"/>
        <v/>
      </c>
      <c r="L86" s="19">
        <v>1500000</v>
      </c>
      <c r="M86" s="23" t="s">
        <v>106</v>
      </c>
      <c r="N86" s="9"/>
    </row>
    <row r="87" spans="1:14" ht="19.5" customHeight="1" x14ac:dyDescent="0.25">
      <c r="A87" s="78" t="s">
        <v>93</v>
      </c>
      <c r="B87" s="79"/>
      <c r="C87" s="22"/>
      <c r="D87" s="22"/>
      <c r="E87" s="22"/>
      <c r="F87" s="22"/>
      <c r="G87" s="22"/>
      <c r="H87" s="22"/>
      <c r="I87" s="5">
        <f t="shared" si="5"/>
        <v>0</v>
      </c>
      <c r="J87" s="42"/>
      <c r="K87" s="1" t="str">
        <f t="shared" si="4"/>
        <v/>
      </c>
      <c r="L87" s="19">
        <v>800000</v>
      </c>
      <c r="M87" s="23"/>
    </row>
    <row r="88" spans="1:14" ht="19.5" customHeight="1" x14ac:dyDescent="0.25">
      <c r="A88" s="78" t="s">
        <v>120</v>
      </c>
      <c r="B88" s="79"/>
      <c r="C88" s="22"/>
      <c r="D88" s="22"/>
      <c r="E88" s="22"/>
      <c r="F88" s="22"/>
      <c r="G88" s="22"/>
      <c r="H88" s="22"/>
      <c r="I88" s="5">
        <f t="shared" si="5"/>
        <v>0</v>
      </c>
      <c r="J88" s="42"/>
      <c r="K88" s="1" t="str">
        <f t="shared" si="4"/>
        <v/>
      </c>
      <c r="L88" s="19">
        <v>220000</v>
      </c>
      <c r="M88" s="23"/>
    </row>
    <row r="89" spans="1:14" ht="19.5" customHeight="1" x14ac:dyDescent="0.25">
      <c r="A89" s="78" t="s">
        <v>94</v>
      </c>
      <c r="B89" s="79"/>
      <c r="C89" s="22"/>
      <c r="D89" s="22"/>
      <c r="E89" s="22"/>
      <c r="F89" s="22"/>
      <c r="G89" s="22"/>
      <c r="H89" s="22"/>
      <c r="I89" s="5">
        <f t="shared" si="5"/>
        <v>0</v>
      </c>
      <c r="J89" s="42"/>
      <c r="K89" s="1" t="str">
        <f t="shared" si="4"/>
        <v/>
      </c>
      <c r="L89" s="19">
        <v>800000</v>
      </c>
      <c r="M89" s="23"/>
    </row>
    <row r="90" spans="1:14" ht="19.5" customHeight="1" x14ac:dyDescent="0.25">
      <c r="A90" s="78" t="s">
        <v>145</v>
      </c>
      <c r="B90" s="79"/>
      <c r="C90" s="43"/>
      <c r="D90" s="26"/>
      <c r="E90" s="26"/>
      <c r="F90" s="26"/>
      <c r="G90" s="22"/>
      <c r="H90" s="22"/>
      <c r="I90" s="5">
        <f t="shared" si="5"/>
        <v>0</v>
      </c>
      <c r="J90" s="42"/>
      <c r="K90" s="1" t="str">
        <f t="shared" si="4"/>
        <v/>
      </c>
      <c r="L90" s="19">
        <v>2500000</v>
      </c>
      <c r="M90" s="23"/>
    </row>
    <row r="91" spans="1:14" ht="19.5" customHeight="1" x14ac:dyDescent="0.25">
      <c r="A91" s="78" t="s">
        <v>146</v>
      </c>
      <c r="B91" s="79"/>
      <c r="C91" s="43"/>
      <c r="D91" s="26"/>
      <c r="E91" s="26"/>
      <c r="F91" s="26"/>
      <c r="G91" s="22"/>
      <c r="H91" s="22"/>
      <c r="I91" s="5">
        <f t="shared" si="5"/>
        <v>0</v>
      </c>
      <c r="J91" s="42"/>
      <c r="K91" s="1" t="str">
        <f t="shared" si="4"/>
        <v/>
      </c>
      <c r="L91" s="19">
        <v>4000000</v>
      </c>
      <c r="M91" s="23"/>
    </row>
    <row r="92" spans="1:14" ht="19.5" customHeight="1" x14ac:dyDescent="0.25">
      <c r="A92" s="78" t="s">
        <v>156</v>
      </c>
      <c r="B92" s="79"/>
      <c r="C92" s="43"/>
      <c r="D92" s="26"/>
      <c r="E92" s="26"/>
      <c r="F92" s="26"/>
      <c r="G92" s="22"/>
      <c r="H92" s="22"/>
      <c r="I92" s="5">
        <f t="shared" ref="I92" si="6">SUM(C92:H92)</f>
        <v>0</v>
      </c>
      <c r="J92" s="42"/>
      <c r="K92" s="1" t="str">
        <f t="shared" si="4"/>
        <v/>
      </c>
      <c r="L92" s="19">
        <v>500000</v>
      </c>
      <c r="M92" s="23"/>
      <c r="N92" s="9"/>
    </row>
    <row r="93" spans="1:14" ht="19.5" customHeight="1" x14ac:dyDescent="0.25">
      <c r="A93" s="78" t="s">
        <v>139</v>
      </c>
      <c r="B93" s="79"/>
      <c r="C93" s="43"/>
      <c r="D93" s="26"/>
      <c r="E93" s="26"/>
      <c r="F93" s="26"/>
      <c r="G93" s="22"/>
      <c r="H93" s="22"/>
      <c r="I93" s="5">
        <f t="shared" ref="I93" si="7">SUM(C93:H93)</f>
        <v>0</v>
      </c>
      <c r="J93" s="44"/>
      <c r="K93" s="1" t="str">
        <f t="shared" si="4"/>
        <v/>
      </c>
      <c r="L93" s="19">
        <v>5000000</v>
      </c>
      <c r="M93" s="23"/>
      <c r="N93" s="9"/>
    </row>
    <row r="94" spans="1:14" ht="19.5" customHeight="1" x14ac:dyDescent="0.25">
      <c r="A94" s="78" t="s">
        <v>99</v>
      </c>
      <c r="B94" s="90"/>
      <c r="C94" s="43"/>
      <c r="D94" s="26"/>
      <c r="E94" s="26"/>
      <c r="F94" s="26"/>
      <c r="G94" s="22"/>
      <c r="H94" s="22"/>
      <c r="I94" s="5">
        <f t="shared" si="5"/>
        <v>0</v>
      </c>
      <c r="J94" s="44"/>
      <c r="K94" s="1" t="str">
        <f t="shared" si="4"/>
        <v/>
      </c>
      <c r="L94" s="19">
        <v>1300000</v>
      </c>
      <c r="M94" s="23"/>
      <c r="N94" s="9"/>
    </row>
    <row r="95" spans="1:14" ht="19.5" customHeight="1" x14ac:dyDescent="0.25">
      <c r="A95" s="45" t="s">
        <v>164</v>
      </c>
      <c r="B95" s="26"/>
      <c r="C95" s="70">
        <v>350</v>
      </c>
      <c r="D95" s="46"/>
      <c r="E95" s="46"/>
      <c r="F95" s="46"/>
      <c r="G95" s="46"/>
      <c r="H95" s="46"/>
      <c r="I95" s="11">
        <f>B95*C95</f>
        <v>0</v>
      </c>
      <c r="J95" s="46"/>
      <c r="K95" s="46">
        <f>B95*C95</f>
        <v>0</v>
      </c>
      <c r="L95" s="19">
        <f>K95</f>
        <v>0</v>
      </c>
      <c r="M95" s="24" t="s">
        <v>157</v>
      </c>
      <c r="N95" s="9"/>
    </row>
    <row r="96" spans="1:14" ht="31.35" customHeight="1" x14ac:dyDescent="0.25">
      <c r="A96" s="45" t="s">
        <v>163</v>
      </c>
      <c r="B96" s="26"/>
      <c r="C96" s="70">
        <v>15000</v>
      </c>
      <c r="D96" s="46"/>
      <c r="E96" s="46"/>
      <c r="F96" s="46"/>
      <c r="G96" s="46"/>
      <c r="H96" s="46"/>
      <c r="I96" s="11">
        <f t="shared" ref="I96:I111" si="8">B96*C96</f>
        <v>0</v>
      </c>
      <c r="J96" s="46"/>
      <c r="K96" s="46">
        <f t="shared" ref="K96:K111" si="9">B96*C96</f>
        <v>0</v>
      </c>
      <c r="L96" s="19">
        <f t="shared" ref="L96:L111" si="10">K96</f>
        <v>0</v>
      </c>
      <c r="M96" s="24" t="s">
        <v>157</v>
      </c>
      <c r="N96" s="9"/>
    </row>
    <row r="97" spans="1:14" ht="25.35" customHeight="1" x14ac:dyDescent="0.25">
      <c r="A97" s="45" t="s">
        <v>180</v>
      </c>
      <c r="B97" s="26"/>
      <c r="C97" s="70">
        <v>15000</v>
      </c>
      <c r="D97" s="46"/>
      <c r="E97" s="46"/>
      <c r="F97" s="46"/>
      <c r="G97" s="46"/>
      <c r="H97" s="46"/>
      <c r="I97" s="11">
        <f t="shared" si="8"/>
        <v>0</v>
      </c>
      <c r="J97" s="46"/>
      <c r="K97" s="46">
        <f t="shared" si="9"/>
        <v>0</v>
      </c>
      <c r="L97" s="19">
        <f t="shared" si="10"/>
        <v>0</v>
      </c>
      <c r="M97" s="24" t="s">
        <v>157</v>
      </c>
      <c r="N97" s="9"/>
    </row>
    <row r="98" spans="1:14" ht="15.75" x14ac:dyDescent="0.25">
      <c r="A98" s="45" t="s">
        <v>122</v>
      </c>
      <c r="B98" s="26"/>
      <c r="C98" s="70">
        <v>250</v>
      </c>
      <c r="D98" s="46"/>
      <c r="E98" s="46"/>
      <c r="F98" s="46"/>
      <c r="G98" s="46"/>
      <c r="H98" s="46"/>
      <c r="I98" s="11">
        <f t="shared" si="8"/>
        <v>0</v>
      </c>
      <c r="J98" s="46"/>
      <c r="K98" s="46">
        <f t="shared" si="9"/>
        <v>0</v>
      </c>
      <c r="L98" s="19">
        <f t="shared" si="10"/>
        <v>0</v>
      </c>
      <c r="M98" s="24" t="s">
        <v>157</v>
      </c>
      <c r="N98" s="9"/>
    </row>
    <row r="99" spans="1:14" ht="19.5" customHeight="1" x14ac:dyDescent="0.25">
      <c r="A99" s="45" t="s">
        <v>123</v>
      </c>
      <c r="B99" s="26"/>
      <c r="C99" s="70">
        <v>250</v>
      </c>
      <c r="D99" s="46"/>
      <c r="E99" s="46"/>
      <c r="F99" s="46"/>
      <c r="G99" s="46"/>
      <c r="H99" s="46"/>
      <c r="I99" s="11">
        <f t="shared" si="8"/>
        <v>0</v>
      </c>
      <c r="J99" s="46"/>
      <c r="K99" s="46">
        <f t="shared" si="9"/>
        <v>0</v>
      </c>
      <c r="L99" s="19">
        <f t="shared" si="10"/>
        <v>0</v>
      </c>
      <c r="M99" s="24" t="s">
        <v>157</v>
      </c>
      <c r="N99" s="9"/>
    </row>
    <row r="100" spans="1:14" ht="19.5" customHeight="1" x14ac:dyDescent="0.25">
      <c r="A100" s="45" t="s">
        <v>124</v>
      </c>
      <c r="B100" s="26"/>
      <c r="C100" s="70">
        <v>250</v>
      </c>
      <c r="D100" s="46"/>
      <c r="E100" s="46"/>
      <c r="F100" s="46"/>
      <c r="G100" s="46"/>
      <c r="H100" s="46"/>
      <c r="I100" s="11">
        <f t="shared" si="8"/>
        <v>0</v>
      </c>
      <c r="J100" s="46"/>
      <c r="K100" s="46">
        <f t="shared" si="9"/>
        <v>0</v>
      </c>
      <c r="L100" s="19">
        <f t="shared" si="10"/>
        <v>0</v>
      </c>
      <c r="M100" s="24" t="s">
        <v>157</v>
      </c>
      <c r="N100" s="9"/>
    </row>
    <row r="101" spans="1:14" ht="19.5" customHeight="1" x14ac:dyDescent="0.25">
      <c r="A101" s="45" t="s">
        <v>125</v>
      </c>
      <c r="B101" s="26"/>
      <c r="C101" s="70">
        <v>530</v>
      </c>
      <c r="D101" s="46"/>
      <c r="E101" s="46"/>
      <c r="F101" s="46"/>
      <c r="G101" s="46"/>
      <c r="H101" s="46"/>
      <c r="I101" s="11">
        <f t="shared" si="8"/>
        <v>0</v>
      </c>
      <c r="J101" s="46"/>
      <c r="K101" s="46">
        <f t="shared" si="9"/>
        <v>0</v>
      </c>
      <c r="L101" s="19">
        <f t="shared" si="10"/>
        <v>0</v>
      </c>
      <c r="M101" s="24" t="s">
        <v>157</v>
      </c>
      <c r="N101" s="9"/>
    </row>
    <row r="102" spans="1:14" ht="19.5" customHeight="1" x14ac:dyDescent="0.25">
      <c r="A102" s="45" t="s">
        <v>126</v>
      </c>
      <c r="B102" s="26"/>
      <c r="C102" s="70">
        <v>250</v>
      </c>
      <c r="D102" s="46"/>
      <c r="E102" s="46"/>
      <c r="F102" s="46"/>
      <c r="G102" s="46"/>
      <c r="H102" s="46"/>
      <c r="I102" s="11">
        <f t="shared" si="8"/>
        <v>0</v>
      </c>
      <c r="J102" s="46"/>
      <c r="K102" s="46">
        <f t="shared" si="9"/>
        <v>0</v>
      </c>
      <c r="L102" s="19">
        <f t="shared" si="10"/>
        <v>0</v>
      </c>
      <c r="M102" s="24" t="s">
        <v>157</v>
      </c>
      <c r="N102" s="9"/>
    </row>
    <row r="103" spans="1:14" ht="19.5" customHeight="1" x14ac:dyDescent="0.25">
      <c r="A103" s="45" t="s">
        <v>127</v>
      </c>
      <c r="B103" s="26"/>
      <c r="C103" s="70">
        <v>250</v>
      </c>
      <c r="D103" s="46"/>
      <c r="E103" s="46"/>
      <c r="F103" s="46"/>
      <c r="G103" s="46"/>
      <c r="H103" s="46"/>
      <c r="I103" s="11">
        <f t="shared" si="8"/>
        <v>0</v>
      </c>
      <c r="J103" s="46"/>
      <c r="K103" s="46">
        <f t="shared" si="9"/>
        <v>0</v>
      </c>
      <c r="L103" s="19">
        <f t="shared" si="10"/>
        <v>0</v>
      </c>
      <c r="M103" s="24" t="s">
        <v>157</v>
      </c>
      <c r="N103" s="9"/>
    </row>
    <row r="104" spans="1:14" ht="19.5" customHeight="1" x14ac:dyDescent="0.25">
      <c r="A104" s="45" t="s">
        <v>175</v>
      </c>
      <c r="B104" s="26"/>
      <c r="C104" s="70">
        <v>40</v>
      </c>
      <c r="D104" s="46"/>
      <c r="E104" s="46"/>
      <c r="F104" s="46"/>
      <c r="G104" s="46"/>
      <c r="H104" s="46"/>
      <c r="I104" s="11">
        <f t="shared" si="8"/>
        <v>0</v>
      </c>
      <c r="J104" s="46"/>
      <c r="K104" s="46">
        <f t="shared" si="9"/>
        <v>0</v>
      </c>
      <c r="L104" s="19">
        <f t="shared" si="10"/>
        <v>0</v>
      </c>
      <c r="M104" s="24" t="s">
        <v>157</v>
      </c>
      <c r="N104" s="9"/>
    </row>
    <row r="105" spans="1:14" ht="31.5" x14ac:dyDescent="0.25">
      <c r="A105" s="45" t="s">
        <v>158</v>
      </c>
      <c r="B105" s="26"/>
      <c r="C105" s="70">
        <v>28</v>
      </c>
      <c r="D105" s="46"/>
      <c r="E105" s="46"/>
      <c r="F105" s="46"/>
      <c r="G105" s="46"/>
      <c r="H105" s="46"/>
      <c r="I105" s="11">
        <f t="shared" si="8"/>
        <v>0</v>
      </c>
      <c r="J105" s="46"/>
      <c r="K105" s="46">
        <f t="shared" si="9"/>
        <v>0</v>
      </c>
      <c r="L105" s="19">
        <f t="shared" si="10"/>
        <v>0</v>
      </c>
      <c r="M105" s="24" t="s">
        <v>157</v>
      </c>
      <c r="N105" s="9"/>
    </row>
    <row r="106" spans="1:14" ht="31.5" x14ac:dyDescent="0.25">
      <c r="A106" s="45" t="s">
        <v>159</v>
      </c>
      <c r="B106" s="26"/>
      <c r="C106" s="70">
        <v>32</v>
      </c>
      <c r="D106" s="46"/>
      <c r="E106" s="46"/>
      <c r="F106" s="46"/>
      <c r="G106" s="46"/>
      <c r="H106" s="46"/>
      <c r="I106" s="11">
        <f t="shared" si="8"/>
        <v>0</v>
      </c>
      <c r="J106" s="46"/>
      <c r="K106" s="46">
        <f t="shared" si="9"/>
        <v>0</v>
      </c>
      <c r="L106" s="19">
        <f t="shared" si="10"/>
        <v>0</v>
      </c>
      <c r="M106" s="24" t="s">
        <v>157</v>
      </c>
      <c r="N106" s="9"/>
    </row>
    <row r="107" spans="1:14" ht="31.5" x14ac:dyDescent="0.25">
      <c r="A107" s="45" t="s">
        <v>160</v>
      </c>
      <c r="B107" s="26"/>
      <c r="C107" s="70">
        <v>38</v>
      </c>
      <c r="D107" s="46"/>
      <c r="E107" s="46"/>
      <c r="F107" s="46"/>
      <c r="G107" s="46"/>
      <c r="H107" s="46"/>
      <c r="I107" s="11">
        <f t="shared" si="8"/>
        <v>0</v>
      </c>
      <c r="J107" s="46"/>
      <c r="K107" s="46">
        <f t="shared" si="9"/>
        <v>0</v>
      </c>
      <c r="L107" s="19">
        <f t="shared" si="10"/>
        <v>0</v>
      </c>
      <c r="M107" s="24" t="s">
        <v>157</v>
      </c>
      <c r="N107" s="9"/>
    </row>
    <row r="108" spans="1:14" ht="19.5" customHeight="1" x14ac:dyDescent="0.25">
      <c r="A108" s="45" t="s">
        <v>161</v>
      </c>
      <c r="B108" s="26"/>
      <c r="C108" s="70">
        <v>70</v>
      </c>
      <c r="D108" s="46"/>
      <c r="E108" s="46"/>
      <c r="F108" s="46"/>
      <c r="G108" s="46"/>
      <c r="H108" s="46"/>
      <c r="I108" s="11">
        <f t="shared" si="8"/>
        <v>0</v>
      </c>
      <c r="J108" s="46"/>
      <c r="K108" s="46">
        <f t="shared" si="9"/>
        <v>0</v>
      </c>
      <c r="L108" s="19">
        <f t="shared" si="10"/>
        <v>0</v>
      </c>
      <c r="M108" s="24" t="s">
        <v>157</v>
      </c>
      <c r="N108" s="9"/>
    </row>
    <row r="109" spans="1:14" ht="19.5" customHeight="1" x14ac:dyDescent="0.25">
      <c r="A109" s="45" t="s">
        <v>162</v>
      </c>
      <c r="B109" s="26"/>
      <c r="C109" s="70">
        <v>41</v>
      </c>
      <c r="D109" s="46"/>
      <c r="E109" s="46"/>
      <c r="F109" s="46"/>
      <c r="G109" s="46"/>
      <c r="H109" s="46"/>
      <c r="I109" s="11">
        <f t="shared" si="8"/>
        <v>0</v>
      </c>
      <c r="J109" s="46"/>
      <c r="K109" s="46">
        <f t="shared" si="9"/>
        <v>0</v>
      </c>
      <c r="L109" s="19">
        <f t="shared" si="10"/>
        <v>0</v>
      </c>
      <c r="M109" s="24" t="s">
        <v>157</v>
      </c>
      <c r="N109" s="9"/>
    </row>
    <row r="110" spans="1:14" ht="19.5" customHeight="1" x14ac:dyDescent="0.25">
      <c r="A110" s="45" t="s">
        <v>121</v>
      </c>
      <c r="B110" s="26"/>
      <c r="C110" s="70">
        <v>1900</v>
      </c>
      <c r="D110" s="46"/>
      <c r="E110" s="46"/>
      <c r="F110" s="46"/>
      <c r="G110" s="46"/>
      <c r="H110" s="46"/>
      <c r="I110" s="11">
        <f t="shared" si="8"/>
        <v>0</v>
      </c>
      <c r="J110" s="46"/>
      <c r="K110" s="46">
        <f t="shared" si="9"/>
        <v>0</v>
      </c>
      <c r="L110" s="19">
        <f t="shared" si="10"/>
        <v>0</v>
      </c>
      <c r="M110" s="24" t="s">
        <v>157</v>
      </c>
      <c r="N110" s="9"/>
    </row>
    <row r="111" spans="1:14" ht="19.5" customHeight="1" thickBot="1" x14ac:dyDescent="0.3">
      <c r="A111" s="45" t="s">
        <v>131</v>
      </c>
      <c r="B111" s="26"/>
      <c r="C111" s="70">
        <v>1800</v>
      </c>
      <c r="D111" s="47"/>
      <c r="E111" s="47"/>
      <c r="F111" s="47"/>
      <c r="G111" s="47"/>
      <c r="H111" s="47"/>
      <c r="I111" s="11">
        <f t="shared" si="8"/>
        <v>0</v>
      </c>
      <c r="J111" s="47"/>
      <c r="K111" s="46">
        <f t="shared" si="9"/>
        <v>0</v>
      </c>
      <c r="L111" s="19">
        <f t="shared" si="10"/>
        <v>0</v>
      </c>
      <c r="M111" s="24" t="s">
        <v>157</v>
      </c>
      <c r="N111" s="9"/>
    </row>
    <row r="112" spans="1:14" ht="19.5" customHeight="1" x14ac:dyDescent="0.25">
      <c r="A112" s="83" t="s">
        <v>35</v>
      </c>
      <c r="B112" s="71" t="s">
        <v>34</v>
      </c>
      <c r="C112" s="31"/>
      <c r="D112" s="32"/>
      <c r="E112" s="32"/>
      <c r="F112" s="32"/>
      <c r="G112" s="32"/>
      <c r="H112" s="32"/>
      <c r="I112" s="6">
        <f t="shared" si="5"/>
        <v>0</v>
      </c>
      <c r="J112" s="49"/>
      <c r="K112" s="1" t="str">
        <f t="shared" ref="K112:K167" si="11">IF(J112,I112/J112,"")</f>
        <v/>
      </c>
      <c r="L112" s="19">
        <v>1000000</v>
      </c>
      <c r="M112" s="20" t="s">
        <v>101</v>
      </c>
      <c r="N112" s="9"/>
    </row>
    <row r="113" spans="1:14" ht="19.5" customHeight="1" x14ac:dyDescent="0.25">
      <c r="A113" s="99"/>
      <c r="B113" s="72" t="s">
        <v>53</v>
      </c>
      <c r="C113" s="50"/>
      <c r="D113" s="51"/>
      <c r="E113" s="51"/>
      <c r="F113" s="51"/>
      <c r="G113" s="22"/>
      <c r="H113" s="22"/>
      <c r="I113" s="5">
        <f t="shared" si="5"/>
        <v>0</v>
      </c>
      <c r="J113" s="44"/>
      <c r="K113" s="1" t="str">
        <f t="shared" si="11"/>
        <v/>
      </c>
      <c r="L113" s="19">
        <v>500000</v>
      </c>
      <c r="M113" s="24" t="s">
        <v>104</v>
      </c>
      <c r="N113" s="9"/>
    </row>
    <row r="114" spans="1:14" ht="19.5" customHeight="1" thickBot="1" x14ac:dyDescent="0.3">
      <c r="A114" s="84"/>
      <c r="B114" s="73" t="s">
        <v>100</v>
      </c>
      <c r="C114" s="37"/>
      <c r="D114" s="38"/>
      <c r="E114" s="38"/>
      <c r="F114" s="38"/>
      <c r="G114" s="38"/>
      <c r="H114" s="38"/>
      <c r="I114" s="8">
        <f t="shared" si="5"/>
        <v>0</v>
      </c>
      <c r="J114" s="52"/>
      <c r="K114" s="65" t="str">
        <f t="shared" si="11"/>
        <v/>
      </c>
      <c r="L114" s="66">
        <v>4000000</v>
      </c>
      <c r="M114" s="40"/>
    </row>
    <row r="115" spans="1:14" ht="19.5" customHeight="1" x14ac:dyDescent="0.25">
      <c r="A115" s="76" t="s">
        <v>103</v>
      </c>
      <c r="B115" s="54" t="s">
        <v>176</v>
      </c>
      <c r="C115" s="16"/>
      <c r="D115" s="17"/>
      <c r="E115" s="17"/>
      <c r="F115" s="17"/>
      <c r="G115" s="17"/>
      <c r="H115" s="17"/>
      <c r="I115" s="5">
        <f t="shared" ref="I115:I116" si="12">SUM(C115:H115)</f>
        <v>0</v>
      </c>
      <c r="J115" s="18"/>
      <c r="K115" s="1" t="str">
        <f t="shared" si="11"/>
        <v/>
      </c>
      <c r="L115" s="19">
        <v>1000000</v>
      </c>
      <c r="M115" s="24" t="s">
        <v>101</v>
      </c>
      <c r="N115" s="9"/>
    </row>
    <row r="116" spans="1:14" ht="19.5" customHeight="1" thickBot="1" x14ac:dyDescent="0.3">
      <c r="A116" s="77"/>
      <c r="B116" s="54" t="s">
        <v>177</v>
      </c>
      <c r="C116" s="37"/>
      <c r="D116" s="38"/>
      <c r="E116" s="38"/>
      <c r="F116" s="38"/>
      <c r="G116" s="38"/>
      <c r="H116" s="38"/>
      <c r="I116" s="10">
        <f t="shared" si="12"/>
        <v>0</v>
      </c>
      <c r="J116" s="39"/>
      <c r="K116" s="65" t="str">
        <f t="shared" si="11"/>
        <v/>
      </c>
      <c r="L116" s="66">
        <v>4000000</v>
      </c>
      <c r="M116" s="40" t="s">
        <v>104</v>
      </c>
      <c r="N116" s="9"/>
    </row>
    <row r="117" spans="1:14" ht="19.5" customHeight="1" x14ac:dyDescent="0.25">
      <c r="A117" s="99" t="s">
        <v>37</v>
      </c>
      <c r="B117" s="54" t="s">
        <v>34</v>
      </c>
      <c r="C117" s="16"/>
      <c r="D117" s="17"/>
      <c r="E117" s="17"/>
      <c r="F117" s="17"/>
      <c r="G117" s="17"/>
      <c r="H117" s="17"/>
      <c r="I117" s="5">
        <f t="shared" si="5"/>
        <v>0</v>
      </c>
      <c r="J117" s="18"/>
      <c r="K117" s="1" t="str">
        <f t="shared" si="11"/>
        <v/>
      </c>
      <c r="L117" s="19">
        <v>1000000</v>
      </c>
      <c r="M117" s="24" t="s">
        <v>101</v>
      </c>
      <c r="N117" s="9"/>
    </row>
    <row r="118" spans="1:14" ht="19.5" customHeight="1" thickBot="1" x14ac:dyDescent="0.3">
      <c r="A118" s="84"/>
      <c r="B118" s="36" t="s">
        <v>53</v>
      </c>
      <c r="C118" s="37"/>
      <c r="D118" s="38"/>
      <c r="E118" s="38"/>
      <c r="F118" s="38"/>
      <c r="G118" s="38"/>
      <c r="H118" s="38"/>
      <c r="I118" s="10">
        <f t="shared" si="5"/>
        <v>0</v>
      </c>
      <c r="J118" s="39"/>
      <c r="K118" s="65" t="str">
        <f t="shared" si="11"/>
        <v/>
      </c>
      <c r="L118" s="66">
        <v>350000</v>
      </c>
      <c r="M118" s="40" t="s">
        <v>104</v>
      </c>
      <c r="N118" s="9"/>
    </row>
    <row r="119" spans="1:14" ht="19.5" customHeight="1" x14ac:dyDescent="0.25">
      <c r="A119" s="100" t="s">
        <v>38</v>
      </c>
      <c r="B119" s="30" t="s">
        <v>134</v>
      </c>
      <c r="C119" s="31"/>
      <c r="D119" s="32"/>
      <c r="E119" s="32"/>
      <c r="F119" s="32"/>
      <c r="G119" s="22"/>
      <c r="H119" s="22"/>
      <c r="I119" s="5">
        <f t="shared" si="5"/>
        <v>0</v>
      </c>
      <c r="J119" s="33"/>
      <c r="K119" s="1" t="str">
        <f t="shared" si="11"/>
        <v/>
      </c>
      <c r="L119" s="19">
        <v>1000000</v>
      </c>
      <c r="M119" s="24" t="s">
        <v>101</v>
      </c>
      <c r="N119" s="9"/>
    </row>
    <row r="120" spans="1:14" ht="19.5" customHeight="1" x14ac:dyDescent="0.25">
      <c r="A120" s="101"/>
      <c r="B120" s="55" t="s">
        <v>133</v>
      </c>
      <c r="C120" s="21"/>
      <c r="D120" s="22"/>
      <c r="E120" s="22"/>
      <c r="F120" s="22"/>
      <c r="G120" s="22"/>
      <c r="H120" s="22"/>
      <c r="I120" s="5">
        <f t="shared" si="5"/>
        <v>0</v>
      </c>
      <c r="J120" s="18"/>
      <c r="K120" s="1" t="str">
        <f t="shared" si="11"/>
        <v/>
      </c>
      <c r="L120" s="19">
        <v>3000000</v>
      </c>
      <c r="M120" s="24"/>
    </row>
    <row r="121" spans="1:14" ht="19.5" customHeight="1" thickBot="1" x14ac:dyDescent="0.3">
      <c r="A121" s="102"/>
      <c r="B121" s="36" t="s">
        <v>53</v>
      </c>
      <c r="C121" s="37"/>
      <c r="D121" s="38"/>
      <c r="E121" s="38"/>
      <c r="F121" s="38"/>
      <c r="G121" s="38"/>
      <c r="H121" s="38"/>
      <c r="I121" s="10">
        <f t="shared" si="5"/>
        <v>0</v>
      </c>
      <c r="J121" s="39"/>
      <c r="K121" s="65" t="str">
        <f t="shared" si="11"/>
        <v/>
      </c>
      <c r="L121" s="66">
        <v>350000</v>
      </c>
      <c r="M121" s="40" t="s">
        <v>104</v>
      </c>
      <c r="N121" s="9"/>
    </row>
    <row r="122" spans="1:14" ht="19.5" customHeight="1" x14ac:dyDescent="0.25">
      <c r="A122" s="76" t="s">
        <v>153</v>
      </c>
      <c r="B122" s="30" t="s">
        <v>34</v>
      </c>
      <c r="C122" s="16"/>
      <c r="D122" s="17"/>
      <c r="E122" s="17"/>
      <c r="F122" s="17"/>
      <c r="G122" s="17"/>
      <c r="H122" s="17"/>
      <c r="I122" s="5">
        <f t="shared" si="5"/>
        <v>0</v>
      </c>
      <c r="J122" s="18"/>
      <c r="K122" s="1" t="str">
        <f t="shared" si="11"/>
        <v/>
      </c>
      <c r="L122" s="19">
        <v>618000</v>
      </c>
      <c r="M122" s="24"/>
      <c r="N122" s="9"/>
    </row>
    <row r="123" spans="1:14" ht="19.5" customHeight="1" thickBot="1" x14ac:dyDescent="0.3">
      <c r="A123" s="77"/>
      <c r="B123" s="36" t="s">
        <v>36</v>
      </c>
      <c r="C123" s="37"/>
      <c r="D123" s="38"/>
      <c r="E123" s="38"/>
      <c r="F123" s="38"/>
      <c r="G123" s="38"/>
      <c r="H123" s="38"/>
      <c r="I123" s="10">
        <f t="shared" si="5"/>
        <v>0</v>
      </c>
      <c r="J123" s="39"/>
      <c r="K123" s="65" t="str">
        <f t="shared" si="11"/>
        <v/>
      </c>
      <c r="L123" s="66">
        <v>500000</v>
      </c>
      <c r="M123" s="40"/>
      <c r="N123" s="9"/>
    </row>
    <row r="124" spans="1:14" ht="19.5" customHeight="1" x14ac:dyDescent="0.25">
      <c r="A124" s="76" t="s">
        <v>155</v>
      </c>
      <c r="B124" s="30" t="s">
        <v>34</v>
      </c>
      <c r="C124" s="16"/>
      <c r="D124" s="17"/>
      <c r="E124" s="17"/>
      <c r="F124" s="17"/>
      <c r="G124" s="17"/>
      <c r="H124" s="17"/>
      <c r="I124" s="5">
        <f t="shared" si="5"/>
        <v>0</v>
      </c>
      <c r="J124" s="18"/>
      <c r="K124" s="1" t="str">
        <f t="shared" si="11"/>
        <v/>
      </c>
      <c r="L124" s="19">
        <v>741600</v>
      </c>
      <c r="M124" s="24"/>
      <c r="N124" s="9"/>
    </row>
    <row r="125" spans="1:14" ht="19.5" customHeight="1" thickBot="1" x14ac:dyDescent="0.3">
      <c r="A125" s="77"/>
      <c r="B125" s="36" t="s">
        <v>36</v>
      </c>
      <c r="C125" s="37"/>
      <c r="D125" s="38"/>
      <c r="E125" s="38"/>
      <c r="F125" s="38"/>
      <c r="G125" s="38"/>
      <c r="H125" s="38"/>
      <c r="I125" s="10">
        <f t="shared" si="5"/>
        <v>0</v>
      </c>
      <c r="J125" s="39"/>
      <c r="K125" s="65" t="str">
        <f t="shared" si="11"/>
        <v/>
      </c>
      <c r="L125" s="66">
        <v>500000</v>
      </c>
      <c r="M125" s="40"/>
      <c r="N125" s="9"/>
    </row>
    <row r="126" spans="1:14" ht="19.5" customHeight="1" x14ac:dyDescent="0.25">
      <c r="A126" s="76" t="s">
        <v>154</v>
      </c>
      <c r="B126" s="30" t="s">
        <v>34</v>
      </c>
      <c r="C126" s="16"/>
      <c r="D126" s="17"/>
      <c r="E126" s="17"/>
      <c r="F126" s="17"/>
      <c r="G126" s="17"/>
      <c r="H126" s="17"/>
      <c r="I126" s="5">
        <f t="shared" si="5"/>
        <v>0</v>
      </c>
      <c r="J126" s="18"/>
      <c r="K126" s="1" t="str">
        <f t="shared" si="11"/>
        <v/>
      </c>
      <c r="L126" s="19">
        <v>865200</v>
      </c>
      <c r="M126" s="24"/>
      <c r="N126" s="9"/>
    </row>
    <row r="127" spans="1:14" ht="19.5" customHeight="1" thickBot="1" x14ac:dyDescent="0.3">
      <c r="A127" s="77"/>
      <c r="B127" s="36" t="s">
        <v>36</v>
      </c>
      <c r="C127" s="37"/>
      <c r="D127" s="38"/>
      <c r="E127" s="38"/>
      <c r="F127" s="38"/>
      <c r="G127" s="38"/>
      <c r="H127" s="38"/>
      <c r="I127" s="10">
        <f t="shared" si="5"/>
        <v>0</v>
      </c>
      <c r="J127" s="39"/>
      <c r="K127" s="65" t="str">
        <f t="shared" si="11"/>
        <v/>
      </c>
      <c r="L127" s="66">
        <v>500000</v>
      </c>
      <c r="M127" s="40"/>
      <c r="N127" s="9"/>
    </row>
    <row r="128" spans="1:14" ht="19.5" customHeight="1" x14ac:dyDescent="0.25">
      <c r="A128" s="103" t="s">
        <v>144</v>
      </c>
      <c r="B128" s="55" t="s">
        <v>134</v>
      </c>
      <c r="C128" s="16"/>
      <c r="D128" s="17"/>
      <c r="E128" s="17"/>
      <c r="F128" s="17"/>
      <c r="G128" s="17"/>
      <c r="H128" s="17"/>
      <c r="I128" s="5">
        <f t="shared" si="5"/>
        <v>0</v>
      </c>
      <c r="J128" s="18"/>
      <c r="K128" s="1" t="str">
        <f t="shared" si="11"/>
        <v/>
      </c>
      <c r="L128" s="19">
        <v>950000</v>
      </c>
      <c r="M128" s="24"/>
      <c r="N128" s="9"/>
    </row>
    <row r="129" spans="1:14" ht="19.5" customHeight="1" thickBot="1" x14ac:dyDescent="0.3">
      <c r="A129" s="104"/>
      <c r="B129" s="36" t="s">
        <v>53</v>
      </c>
      <c r="C129" s="37"/>
      <c r="D129" s="38"/>
      <c r="E129" s="38"/>
      <c r="F129" s="38"/>
      <c r="G129" s="38"/>
      <c r="H129" s="38"/>
      <c r="I129" s="10">
        <f t="shared" si="5"/>
        <v>0</v>
      </c>
      <c r="J129" s="39"/>
      <c r="K129" s="65" t="str">
        <f t="shared" si="11"/>
        <v/>
      </c>
      <c r="L129" s="66">
        <v>350000</v>
      </c>
      <c r="M129" s="40"/>
      <c r="N129" s="9"/>
    </row>
    <row r="130" spans="1:14" ht="19.5" customHeight="1" x14ac:dyDescent="0.25">
      <c r="A130" s="103" t="s">
        <v>174</v>
      </c>
      <c r="B130" s="55" t="s">
        <v>134</v>
      </c>
      <c r="C130" s="16"/>
      <c r="D130" s="17"/>
      <c r="E130" s="17"/>
      <c r="F130" s="17"/>
      <c r="G130" s="17"/>
      <c r="H130" s="17"/>
      <c r="I130" s="5">
        <f t="shared" ref="I130:I131" si="13">SUM(C130:H130)</f>
        <v>0</v>
      </c>
      <c r="J130" s="18"/>
      <c r="K130" s="1" t="str">
        <f t="shared" si="11"/>
        <v/>
      </c>
      <c r="L130" s="19">
        <v>1000000</v>
      </c>
      <c r="M130" s="24"/>
      <c r="N130" s="9"/>
    </row>
    <row r="131" spans="1:14" ht="19.5" customHeight="1" thickBot="1" x14ac:dyDescent="0.3">
      <c r="A131" s="104"/>
      <c r="B131" s="36" t="s">
        <v>53</v>
      </c>
      <c r="C131" s="37"/>
      <c r="D131" s="38"/>
      <c r="E131" s="38"/>
      <c r="F131" s="38"/>
      <c r="G131" s="38"/>
      <c r="H131" s="38"/>
      <c r="I131" s="10">
        <f t="shared" si="13"/>
        <v>0</v>
      </c>
      <c r="J131" s="39"/>
      <c r="K131" s="65" t="str">
        <f t="shared" si="11"/>
        <v/>
      </c>
      <c r="L131" s="66">
        <v>350000</v>
      </c>
      <c r="M131" s="40"/>
      <c r="N131" s="9"/>
    </row>
    <row r="132" spans="1:14" ht="19.5" customHeight="1" x14ac:dyDescent="0.25">
      <c r="A132" s="103" t="s">
        <v>143</v>
      </c>
      <c r="B132" s="55" t="s">
        <v>134</v>
      </c>
      <c r="C132" s="16"/>
      <c r="D132" s="17"/>
      <c r="E132" s="17"/>
      <c r="F132" s="17"/>
      <c r="G132" s="17"/>
      <c r="H132" s="17"/>
      <c r="I132" s="5">
        <f t="shared" si="5"/>
        <v>0</v>
      </c>
      <c r="J132" s="18"/>
      <c r="K132" s="1" t="str">
        <f t="shared" si="11"/>
        <v/>
      </c>
      <c r="L132" s="19">
        <v>1000000</v>
      </c>
      <c r="M132" s="24"/>
      <c r="N132" s="9"/>
    </row>
    <row r="133" spans="1:14" ht="19.5" customHeight="1" thickBot="1" x14ac:dyDescent="0.3">
      <c r="A133" s="104"/>
      <c r="B133" s="36" t="s">
        <v>53</v>
      </c>
      <c r="C133" s="37"/>
      <c r="D133" s="38"/>
      <c r="E133" s="38"/>
      <c r="F133" s="38"/>
      <c r="G133" s="38"/>
      <c r="H133" s="38"/>
      <c r="I133" s="10">
        <f t="shared" si="5"/>
        <v>0</v>
      </c>
      <c r="J133" s="39"/>
      <c r="K133" s="65" t="str">
        <f t="shared" si="11"/>
        <v/>
      </c>
      <c r="L133" s="66">
        <v>350000</v>
      </c>
      <c r="M133" s="40"/>
      <c r="N133" s="9"/>
    </row>
    <row r="134" spans="1:14" ht="19.5" customHeight="1" x14ac:dyDescent="0.25">
      <c r="A134" s="103" t="s">
        <v>165</v>
      </c>
      <c r="B134" s="55" t="s">
        <v>166</v>
      </c>
      <c r="C134" s="16"/>
      <c r="D134" s="17"/>
      <c r="E134" s="17"/>
      <c r="F134" s="17"/>
      <c r="G134" s="17"/>
      <c r="H134" s="17"/>
      <c r="I134" s="5">
        <f t="shared" ref="I134:I135" si="14">SUM(C134:H134)</f>
        <v>0</v>
      </c>
      <c r="J134" s="18"/>
      <c r="K134" s="1" t="str">
        <f t="shared" si="11"/>
        <v/>
      </c>
      <c r="L134" s="19">
        <v>1500000</v>
      </c>
      <c r="M134" s="24" t="s">
        <v>107</v>
      </c>
      <c r="N134" s="9"/>
    </row>
    <row r="135" spans="1:14" ht="19.5" customHeight="1" thickBot="1" x14ac:dyDescent="0.3">
      <c r="A135" s="104"/>
      <c r="B135" s="36" t="s">
        <v>167</v>
      </c>
      <c r="C135" s="37"/>
      <c r="D135" s="38"/>
      <c r="E135" s="38"/>
      <c r="F135" s="38"/>
      <c r="G135" s="38"/>
      <c r="H135" s="38"/>
      <c r="I135" s="10">
        <f t="shared" si="14"/>
        <v>0</v>
      </c>
      <c r="J135" s="39"/>
      <c r="K135" s="65" t="str">
        <f t="shared" si="11"/>
        <v/>
      </c>
      <c r="L135" s="66">
        <v>1500000</v>
      </c>
      <c r="M135" s="40" t="s">
        <v>108</v>
      </c>
      <c r="N135" s="9"/>
    </row>
    <row r="136" spans="1:14" ht="19.5" customHeight="1" x14ac:dyDescent="0.25">
      <c r="A136" s="103" t="s">
        <v>168</v>
      </c>
      <c r="B136" s="55" t="s">
        <v>172</v>
      </c>
      <c r="C136" s="16"/>
      <c r="D136" s="17"/>
      <c r="E136" s="17"/>
      <c r="F136" s="17"/>
      <c r="G136" s="17"/>
      <c r="H136" s="17"/>
      <c r="I136" s="5">
        <f t="shared" ref="I136:I137" si="15">SUM(C136:H136)</f>
        <v>0</v>
      </c>
      <c r="J136" s="18"/>
      <c r="K136" s="1" t="str">
        <f t="shared" si="11"/>
        <v/>
      </c>
      <c r="L136" s="19">
        <v>93500</v>
      </c>
      <c r="M136" s="24"/>
      <c r="N136" s="9"/>
    </row>
    <row r="137" spans="1:14" ht="19.5" customHeight="1" thickBot="1" x14ac:dyDescent="0.3">
      <c r="A137" s="104"/>
      <c r="B137" s="36" t="s">
        <v>173</v>
      </c>
      <c r="C137" s="37"/>
      <c r="D137" s="38"/>
      <c r="E137" s="38"/>
      <c r="F137" s="38"/>
      <c r="G137" s="38"/>
      <c r="H137" s="38"/>
      <c r="I137" s="10">
        <f t="shared" si="15"/>
        <v>0</v>
      </c>
      <c r="J137" s="39"/>
      <c r="K137" s="65" t="str">
        <f t="shared" si="11"/>
        <v/>
      </c>
      <c r="L137" s="66">
        <v>110500</v>
      </c>
      <c r="M137" s="40"/>
      <c r="N137" s="9"/>
    </row>
    <row r="138" spans="1:14" ht="19.5" customHeight="1" x14ac:dyDescent="0.25">
      <c r="A138" s="103" t="s">
        <v>39</v>
      </c>
      <c r="B138" s="30" t="s">
        <v>34</v>
      </c>
      <c r="C138" s="31"/>
      <c r="D138" s="32"/>
      <c r="E138" s="32"/>
      <c r="F138" s="32"/>
      <c r="G138" s="22"/>
      <c r="H138" s="22"/>
      <c r="I138" s="5">
        <f t="shared" si="5"/>
        <v>0</v>
      </c>
      <c r="J138" s="33"/>
      <c r="K138" s="1" t="str">
        <f t="shared" si="11"/>
        <v/>
      </c>
      <c r="L138" s="19">
        <v>1000000</v>
      </c>
      <c r="M138" s="24" t="s">
        <v>101</v>
      </c>
      <c r="N138" s="9"/>
    </row>
    <row r="139" spans="1:14" ht="19.5" customHeight="1" thickBot="1" x14ac:dyDescent="0.3">
      <c r="A139" s="104"/>
      <c r="B139" s="36" t="s">
        <v>53</v>
      </c>
      <c r="C139" s="37"/>
      <c r="D139" s="38"/>
      <c r="E139" s="38"/>
      <c r="F139" s="38"/>
      <c r="G139" s="38"/>
      <c r="H139" s="38"/>
      <c r="I139" s="10">
        <f t="shared" si="5"/>
        <v>0</v>
      </c>
      <c r="J139" s="39"/>
      <c r="K139" s="65" t="str">
        <f t="shared" si="11"/>
        <v/>
      </c>
      <c r="L139" s="66">
        <v>350000</v>
      </c>
      <c r="M139" s="40" t="s">
        <v>104</v>
      </c>
      <c r="N139" s="9"/>
    </row>
    <row r="140" spans="1:14" ht="19.5" customHeight="1" x14ac:dyDescent="0.25">
      <c r="A140" s="103" t="s">
        <v>40</v>
      </c>
      <c r="B140" s="30" t="s">
        <v>34</v>
      </c>
      <c r="C140" s="31"/>
      <c r="D140" s="32"/>
      <c r="E140" s="32"/>
      <c r="F140" s="32"/>
      <c r="G140" s="22"/>
      <c r="H140" s="22"/>
      <c r="I140" s="5">
        <f t="shared" si="5"/>
        <v>0</v>
      </c>
      <c r="J140" s="33"/>
      <c r="K140" s="1" t="str">
        <f t="shared" si="11"/>
        <v/>
      </c>
      <c r="L140" s="19">
        <v>1000000</v>
      </c>
      <c r="M140" s="24" t="s">
        <v>113</v>
      </c>
      <c r="N140" s="9"/>
    </row>
    <row r="141" spans="1:14" ht="19.5" customHeight="1" thickBot="1" x14ac:dyDescent="0.3">
      <c r="A141" s="104"/>
      <c r="B141" s="36" t="s">
        <v>36</v>
      </c>
      <c r="C141" s="37"/>
      <c r="D141" s="38"/>
      <c r="E141" s="38"/>
      <c r="F141" s="38"/>
      <c r="G141" s="38"/>
      <c r="H141" s="38"/>
      <c r="I141" s="10">
        <f t="shared" si="5"/>
        <v>0</v>
      </c>
      <c r="J141" s="39"/>
      <c r="K141" s="65" t="str">
        <f t="shared" si="11"/>
        <v/>
      </c>
      <c r="L141" s="66">
        <v>850000</v>
      </c>
      <c r="M141" s="40" t="s">
        <v>104</v>
      </c>
      <c r="N141" s="9"/>
    </row>
    <row r="142" spans="1:14" ht="19.5" customHeight="1" x14ac:dyDescent="0.25">
      <c r="A142" s="103" t="s">
        <v>62</v>
      </c>
      <c r="B142" s="30" t="s">
        <v>34</v>
      </c>
      <c r="C142" s="31"/>
      <c r="D142" s="32"/>
      <c r="E142" s="32"/>
      <c r="F142" s="32"/>
      <c r="G142" s="22"/>
      <c r="H142" s="22"/>
      <c r="I142" s="5">
        <f t="shared" si="5"/>
        <v>0</v>
      </c>
      <c r="J142" s="33"/>
      <c r="K142" s="1" t="str">
        <f t="shared" si="11"/>
        <v/>
      </c>
      <c r="L142" s="19">
        <v>1000000</v>
      </c>
      <c r="M142" s="27"/>
    </row>
    <row r="143" spans="1:14" ht="19.5" customHeight="1" thickBot="1" x14ac:dyDescent="0.3">
      <c r="A143" s="104"/>
      <c r="B143" s="36" t="s">
        <v>36</v>
      </c>
      <c r="C143" s="37"/>
      <c r="D143" s="38"/>
      <c r="E143" s="38"/>
      <c r="F143" s="38"/>
      <c r="G143" s="38"/>
      <c r="H143" s="38"/>
      <c r="I143" s="10">
        <f t="shared" si="5"/>
        <v>0</v>
      </c>
      <c r="J143" s="39"/>
      <c r="K143" s="65" t="str">
        <f t="shared" si="11"/>
        <v/>
      </c>
      <c r="L143" s="66">
        <v>450000</v>
      </c>
      <c r="M143" s="40" t="s">
        <v>104</v>
      </c>
      <c r="N143" s="9"/>
    </row>
    <row r="144" spans="1:14" ht="19.5" customHeight="1" x14ac:dyDescent="0.25">
      <c r="A144" s="105" t="s">
        <v>51</v>
      </c>
      <c r="B144" s="54" t="s">
        <v>130</v>
      </c>
      <c r="C144" s="16"/>
      <c r="D144" s="17"/>
      <c r="E144" s="17"/>
      <c r="F144" s="17"/>
      <c r="G144" s="22"/>
      <c r="H144" s="22"/>
      <c r="I144" s="5">
        <f t="shared" si="5"/>
        <v>0</v>
      </c>
      <c r="J144" s="18"/>
      <c r="K144" s="1" t="str">
        <f t="shared" si="11"/>
        <v/>
      </c>
      <c r="L144" s="19">
        <v>950000</v>
      </c>
      <c r="M144" s="24" t="s">
        <v>101</v>
      </c>
      <c r="N144" s="9"/>
    </row>
    <row r="145" spans="1:14" ht="19.5" customHeight="1" thickBot="1" x14ac:dyDescent="0.3">
      <c r="A145" s="104"/>
      <c r="B145" s="36" t="s">
        <v>53</v>
      </c>
      <c r="C145" s="37"/>
      <c r="D145" s="38"/>
      <c r="E145" s="38"/>
      <c r="F145" s="38"/>
      <c r="G145" s="38"/>
      <c r="H145" s="38"/>
      <c r="I145" s="10">
        <f t="shared" si="5"/>
        <v>0</v>
      </c>
      <c r="J145" s="39"/>
      <c r="K145" s="65" t="str">
        <f t="shared" si="11"/>
        <v/>
      </c>
      <c r="L145" s="66">
        <v>400000</v>
      </c>
      <c r="M145" s="40" t="s">
        <v>104</v>
      </c>
      <c r="N145" s="9"/>
    </row>
    <row r="146" spans="1:14" ht="19.5" customHeight="1" x14ac:dyDescent="0.25">
      <c r="A146" s="103" t="s">
        <v>52</v>
      </c>
      <c r="B146" s="30" t="s">
        <v>34</v>
      </c>
      <c r="C146" s="31"/>
      <c r="D146" s="32"/>
      <c r="E146" s="32"/>
      <c r="F146" s="32"/>
      <c r="G146" s="22"/>
      <c r="H146" s="22"/>
      <c r="I146" s="5">
        <f t="shared" si="5"/>
        <v>0</v>
      </c>
      <c r="J146" s="33"/>
      <c r="K146" s="1" t="str">
        <f t="shared" si="11"/>
        <v/>
      </c>
      <c r="L146" s="19">
        <v>1600000</v>
      </c>
      <c r="M146" s="24"/>
    </row>
    <row r="147" spans="1:14" ht="19.5" customHeight="1" x14ac:dyDescent="0.25">
      <c r="A147" s="105"/>
      <c r="B147" s="55" t="s">
        <v>53</v>
      </c>
      <c r="C147" s="21"/>
      <c r="D147" s="22"/>
      <c r="E147" s="22"/>
      <c r="F147" s="22"/>
      <c r="G147" s="22"/>
      <c r="H147" s="22"/>
      <c r="I147" s="5">
        <f t="shared" si="5"/>
        <v>0</v>
      </c>
      <c r="J147" s="18"/>
      <c r="K147" s="1" t="str">
        <f t="shared" si="11"/>
        <v/>
      </c>
      <c r="L147" s="19">
        <v>380000</v>
      </c>
      <c r="M147" s="24" t="s">
        <v>104</v>
      </c>
      <c r="N147" s="9"/>
    </row>
    <row r="148" spans="1:14" ht="19.5" customHeight="1" thickBot="1" x14ac:dyDescent="0.3">
      <c r="A148" s="105"/>
      <c r="B148" s="56" t="s">
        <v>54</v>
      </c>
      <c r="C148" s="25"/>
      <c r="D148" s="26"/>
      <c r="E148" s="26"/>
      <c r="F148" s="26"/>
      <c r="G148" s="26"/>
      <c r="H148" s="26"/>
      <c r="I148" s="7">
        <f t="shared" si="5"/>
        <v>0</v>
      </c>
      <c r="J148" s="28"/>
      <c r="K148" s="65" t="str">
        <f t="shared" si="11"/>
        <v/>
      </c>
      <c r="L148" s="66">
        <v>900000</v>
      </c>
      <c r="M148" s="40" t="s">
        <v>104</v>
      </c>
      <c r="N148" s="9"/>
    </row>
    <row r="149" spans="1:14" ht="19.5" customHeight="1" x14ac:dyDescent="0.25">
      <c r="A149" s="100" t="s">
        <v>41</v>
      </c>
      <c r="B149" s="30" t="s">
        <v>34</v>
      </c>
      <c r="C149" s="31"/>
      <c r="D149" s="32"/>
      <c r="E149" s="32"/>
      <c r="F149" s="32"/>
      <c r="G149" s="32"/>
      <c r="H149" s="32"/>
      <c r="I149" s="6">
        <f t="shared" si="5"/>
        <v>0</v>
      </c>
      <c r="J149" s="33"/>
      <c r="K149" s="1" t="str">
        <f t="shared" si="11"/>
        <v/>
      </c>
      <c r="L149" s="19">
        <v>1200000</v>
      </c>
      <c r="M149" s="24"/>
    </row>
    <row r="150" spans="1:14" ht="19.5" customHeight="1" x14ac:dyDescent="0.25">
      <c r="A150" s="101"/>
      <c r="B150" s="55" t="s">
        <v>55</v>
      </c>
      <c r="C150" s="21"/>
      <c r="D150" s="22"/>
      <c r="E150" s="22"/>
      <c r="F150" s="22"/>
      <c r="G150" s="22"/>
      <c r="H150" s="22"/>
      <c r="I150" s="5">
        <f t="shared" si="5"/>
        <v>0</v>
      </c>
      <c r="J150" s="18"/>
      <c r="K150" s="1" t="str">
        <f t="shared" si="11"/>
        <v/>
      </c>
      <c r="L150" s="19">
        <v>250000</v>
      </c>
      <c r="M150" s="24"/>
    </row>
    <row r="151" spans="1:14" ht="19.5" customHeight="1" thickBot="1" x14ac:dyDescent="0.3">
      <c r="A151" s="102"/>
      <c r="B151" s="36" t="s">
        <v>56</v>
      </c>
      <c r="C151" s="37"/>
      <c r="D151" s="38"/>
      <c r="E151" s="38"/>
      <c r="F151" s="38"/>
      <c r="G151" s="38"/>
      <c r="H151" s="38"/>
      <c r="I151" s="8">
        <f t="shared" si="5"/>
        <v>0</v>
      </c>
      <c r="J151" s="39"/>
      <c r="K151" s="65" t="str">
        <f t="shared" si="11"/>
        <v/>
      </c>
      <c r="L151" s="66">
        <v>150000</v>
      </c>
      <c r="M151" s="40"/>
    </row>
    <row r="152" spans="1:14" ht="19.5" customHeight="1" x14ac:dyDescent="0.25">
      <c r="A152" s="100" t="s">
        <v>119</v>
      </c>
      <c r="B152" s="57" t="s">
        <v>128</v>
      </c>
      <c r="C152" s="31"/>
      <c r="D152" s="32"/>
      <c r="E152" s="32"/>
      <c r="F152" s="32"/>
      <c r="G152" s="32"/>
      <c r="H152" s="32"/>
      <c r="I152" s="6">
        <f t="shared" si="5"/>
        <v>0</v>
      </c>
      <c r="J152" s="33"/>
      <c r="K152" s="1" t="str">
        <f t="shared" si="11"/>
        <v/>
      </c>
      <c r="L152" s="19">
        <v>2520000</v>
      </c>
      <c r="M152" s="24"/>
    </row>
    <row r="153" spans="1:14" ht="19.5" customHeight="1" x14ac:dyDescent="0.25">
      <c r="A153" s="101"/>
      <c r="B153" s="54" t="s">
        <v>129</v>
      </c>
      <c r="C153" s="21"/>
      <c r="D153" s="22"/>
      <c r="E153" s="22"/>
      <c r="F153" s="22"/>
      <c r="G153" s="22"/>
      <c r="H153" s="22"/>
      <c r="I153" s="5">
        <f t="shared" si="5"/>
        <v>0</v>
      </c>
      <c r="J153" s="18"/>
      <c r="K153" s="1" t="str">
        <f t="shared" si="11"/>
        <v/>
      </c>
      <c r="L153" s="19">
        <v>1260000</v>
      </c>
      <c r="M153" s="24"/>
    </row>
    <row r="154" spans="1:14" ht="19.5" customHeight="1" thickBot="1" x14ac:dyDescent="0.3">
      <c r="A154" s="102"/>
      <c r="B154" s="36" t="s">
        <v>56</v>
      </c>
      <c r="C154" s="37"/>
      <c r="D154" s="38"/>
      <c r="E154" s="38"/>
      <c r="F154" s="38"/>
      <c r="G154" s="38"/>
      <c r="H154" s="38"/>
      <c r="I154" s="8">
        <f t="shared" si="5"/>
        <v>0</v>
      </c>
      <c r="J154" s="39"/>
      <c r="K154" s="65" t="str">
        <f t="shared" si="11"/>
        <v/>
      </c>
      <c r="L154" s="66">
        <v>350000</v>
      </c>
      <c r="M154" s="40"/>
    </row>
    <row r="155" spans="1:14" ht="19.5" customHeight="1" x14ac:dyDescent="0.25">
      <c r="A155" s="101" t="s">
        <v>42</v>
      </c>
      <c r="B155" s="54" t="s">
        <v>34</v>
      </c>
      <c r="C155" s="21"/>
      <c r="D155" s="22"/>
      <c r="E155" s="22"/>
      <c r="F155" s="22"/>
      <c r="G155" s="22"/>
      <c r="H155" s="22"/>
      <c r="I155" s="5">
        <f t="shared" si="5"/>
        <v>0</v>
      </c>
      <c r="J155" s="33"/>
      <c r="K155" s="1" t="str">
        <f t="shared" si="11"/>
        <v/>
      </c>
      <c r="L155" s="19">
        <v>550000</v>
      </c>
      <c r="M155" s="24"/>
    </row>
    <row r="156" spans="1:14" ht="19.5" customHeight="1" thickBot="1" x14ac:dyDescent="0.3">
      <c r="A156" s="102"/>
      <c r="B156" s="36" t="s">
        <v>36</v>
      </c>
      <c r="C156" s="37"/>
      <c r="D156" s="38"/>
      <c r="E156" s="38"/>
      <c r="F156" s="38"/>
      <c r="G156" s="38"/>
      <c r="H156" s="38"/>
      <c r="I156" s="8">
        <f t="shared" si="5"/>
        <v>0</v>
      </c>
      <c r="J156" s="39"/>
      <c r="K156" s="65" t="str">
        <f t="shared" si="11"/>
        <v/>
      </c>
      <c r="L156" s="66">
        <v>100000</v>
      </c>
      <c r="M156" s="40" t="s">
        <v>104</v>
      </c>
      <c r="N156" s="9"/>
    </row>
    <row r="157" spans="1:14" ht="19.5" customHeight="1" x14ac:dyDescent="0.25">
      <c r="A157" s="100" t="s">
        <v>58</v>
      </c>
      <c r="B157" s="30" t="s">
        <v>34</v>
      </c>
      <c r="C157" s="31"/>
      <c r="D157" s="32"/>
      <c r="E157" s="32"/>
      <c r="F157" s="32"/>
      <c r="G157" s="22"/>
      <c r="H157" s="22"/>
      <c r="I157" s="5">
        <f t="shared" si="5"/>
        <v>0</v>
      </c>
      <c r="J157" s="33"/>
      <c r="K157" s="1" t="str">
        <f t="shared" si="11"/>
        <v/>
      </c>
      <c r="L157" s="19">
        <v>1000000</v>
      </c>
      <c r="M157" s="24"/>
    </row>
    <row r="158" spans="1:14" ht="19.5" customHeight="1" thickBot="1" x14ac:dyDescent="0.3">
      <c r="A158" s="102"/>
      <c r="B158" s="36" t="s">
        <v>36</v>
      </c>
      <c r="C158" s="37"/>
      <c r="D158" s="38"/>
      <c r="E158" s="38"/>
      <c r="F158" s="38"/>
      <c r="G158" s="38"/>
      <c r="H158" s="38"/>
      <c r="I158" s="8">
        <f t="shared" si="5"/>
        <v>0</v>
      </c>
      <c r="J158" s="39"/>
      <c r="K158" s="65" t="str">
        <f t="shared" si="11"/>
        <v/>
      </c>
      <c r="L158" s="66">
        <v>250000</v>
      </c>
      <c r="M158" s="40" t="s">
        <v>104</v>
      </c>
      <c r="N158" s="9"/>
    </row>
    <row r="159" spans="1:14" ht="19.5" customHeight="1" x14ac:dyDescent="0.25">
      <c r="A159" s="100" t="s">
        <v>59</v>
      </c>
      <c r="B159" s="30" t="s">
        <v>34</v>
      </c>
      <c r="C159" s="31"/>
      <c r="D159" s="32"/>
      <c r="E159" s="32"/>
      <c r="F159" s="32"/>
      <c r="G159" s="22"/>
      <c r="H159" s="22"/>
      <c r="I159" s="5">
        <f t="shared" si="5"/>
        <v>0</v>
      </c>
      <c r="J159" s="33"/>
      <c r="K159" s="1" t="str">
        <f t="shared" si="11"/>
        <v/>
      </c>
      <c r="L159" s="19">
        <v>2080000</v>
      </c>
      <c r="M159" s="24"/>
    </row>
    <row r="160" spans="1:14" ht="19.5" customHeight="1" thickBot="1" x14ac:dyDescent="0.3">
      <c r="A160" s="102"/>
      <c r="B160" s="36" t="s">
        <v>141</v>
      </c>
      <c r="C160" s="37"/>
      <c r="D160" s="38"/>
      <c r="E160" s="38"/>
      <c r="F160" s="38"/>
      <c r="G160" s="38"/>
      <c r="H160" s="38"/>
      <c r="I160" s="8">
        <f t="shared" si="5"/>
        <v>0</v>
      </c>
      <c r="J160" s="39"/>
      <c r="K160" s="65" t="str">
        <f t="shared" si="11"/>
        <v/>
      </c>
      <c r="L160" s="66">
        <v>520000</v>
      </c>
      <c r="M160" s="40" t="s">
        <v>105</v>
      </c>
      <c r="N160" s="9"/>
    </row>
    <row r="161" spans="1:14" ht="19.5" customHeight="1" x14ac:dyDescent="0.25">
      <c r="A161" s="100" t="s">
        <v>50</v>
      </c>
      <c r="B161" s="30" t="s">
        <v>34</v>
      </c>
      <c r="C161" s="31"/>
      <c r="D161" s="32"/>
      <c r="E161" s="32"/>
      <c r="F161" s="32"/>
      <c r="G161" s="22"/>
      <c r="H161" s="22"/>
      <c r="I161" s="5">
        <f t="shared" si="5"/>
        <v>0</v>
      </c>
      <c r="J161" s="33"/>
      <c r="K161" s="1" t="str">
        <f t="shared" si="11"/>
        <v/>
      </c>
      <c r="L161" s="19">
        <v>1700000</v>
      </c>
      <c r="M161" s="24"/>
    </row>
    <row r="162" spans="1:14" ht="19.5" customHeight="1" thickBot="1" x14ac:dyDescent="0.3">
      <c r="A162" s="102"/>
      <c r="B162" s="36" t="s">
        <v>141</v>
      </c>
      <c r="C162" s="37"/>
      <c r="D162" s="38"/>
      <c r="E162" s="38"/>
      <c r="F162" s="38"/>
      <c r="G162" s="38"/>
      <c r="H162" s="38"/>
      <c r="I162" s="8">
        <f t="shared" si="5"/>
        <v>0</v>
      </c>
      <c r="J162" s="39"/>
      <c r="K162" s="65" t="str">
        <f t="shared" si="11"/>
        <v/>
      </c>
      <c r="L162" s="66">
        <v>400000</v>
      </c>
      <c r="M162" s="40"/>
    </row>
    <row r="163" spans="1:14" ht="19.5" customHeight="1" thickBot="1" x14ac:dyDescent="0.3">
      <c r="A163" s="100" t="s">
        <v>46</v>
      </c>
      <c r="B163" s="30" t="s">
        <v>34</v>
      </c>
      <c r="C163" s="31"/>
      <c r="D163" s="32"/>
      <c r="E163" s="32"/>
      <c r="F163" s="32"/>
      <c r="G163" s="22"/>
      <c r="H163" s="22"/>
      <c r="I163" s="5">
        <f t="shared" si="5"/>
        <v>0</v>
      </c>
      <c r="J163" s="33"/>
      <c r="K163" s="1" t="str">
        <f t="shared" si="11"/>
        <v/>
      </c>
      <c r="L163" s="19">
        <v>1000000</v>
      </c>
      <c r="M163" s="24"/>
    </row>
    <row r="164" spans="1:14" ht="63" x14ac:dyDescent="0.25">
      <c r="A164" s="101"/>
      <c r="B164" s="55" t="s">
        <v>181</v>
      </c>
      <c r="C164" s="47"/>
      <c r="D164" s="47"/>
      <c r="E164" s="47"/>
      <c r="F164" s="47"/>
      <c r="G164" s="47"/>
      <c r="H164" s="22"/>
      <c r="I164" s="5">
        <f t="shared" si="5"/>
        <v>0</v>
      </c>
      <c r="J164" s="33"/>
      <c r="K164" s="1" t="str">
        <f t="shared" si="11"/>
        <v/>
      </c>
      <c r="L164" s="19">
        <v>700000</v>
      </c>
      <c r="M164" s="24"/>
      <c r="N164" s="9"/>
    </row>
    <row r="165" spans="1:14" ht="19.5" customHeight="1" thickBot="1" x14ac:dyDescent="0.3">
      <c r="A165" s="102"/>
      <c r="B165" s="36" t="s">
        <v>36</v>
      </c>
      <c r="C165" s="37"/>
      <c r="D165" s="38"/>
      <c r="E165" s="38"/>
      <c r="F165" s="38"/>
      <c r="G165" s="38"/>
      <c r="H165" s="38"/>
      <c r="I165" s="8">
        <f t="shared" si="5"/>
        <v>0</v>
      </c>
      <c r="J165" s="39"/>
      <c r="K165" s="65" t="str">
        <f t="shared" si="11"/>
        <v/>
      </c>
      <c r="L165" s="66">
        <v>400000</v>
      </c>
      <c r="M165" s="40" t="s">
        <v>104</v>
      </c>
      <c r="N165" s="9"/>
    </row>
    <row r="166" spans="1:14" ht="19.5" customHeight="1" x14ac:dyDescent="0.25">
      <c r="A166" s="100" t="s">
        <v>20</v>
      </c>
      <c r="B166" s="30" t="s">
        <v>34</v>
      </c>
      <c r="C166" s="31"/>
      <c r="D166" s="32"/>
      <c r="E166" s="32"/>
      <c r="F166" s="32"/>
      <c r="G166" s="32"/>
      <c r="H166" s="32"/>
      <c r="I166" s="6">
        <f t="shared" si="5"/>
        <v>0</v>
      </c>
      <c r="J166" s="33"/>
      <c r="K166" s="68" t="str">
        <f t="shared" si="11"/>
        <v/>
      </c>
      <c r="L166" s="34">
        <v>170000</v>
      </c>
      <c r="M166" s="35"/>
    </row>
    <row r="167" spans="1:14" ht="19.5" customHeight="1" thickBot="1" x14ac:dyDescent="0.3">
      <c r="A167" s="102"/>
      <c r="B167" s="36" t="s">
        <v>132</v>
      </c>
      <c r="C167" s="37"/>
      <c r="D167" s="38"/>
      <c r="E167" s="38"/>
      <c r="F167" s="38"/>
      <c r="G167" s="38"/>
      <c r="H167" s="38"/>
      <c r="I167" s="8">
        <f t="shared" si="5"/>
        <v>0</v>
      </c>
      <c r="J167" s="39"/>
      <c r="K167" s="69" t="str">
        <f t="shared" si="11"/>
        <v/>
      </c>
      <c r="L167" s="53">
        <v>220000</v>
      </c>
      <c r="M167" s="40" t="s">
        <v>104</v>
      </c>
      <c r="N167" s="9"/>
    </row>
    <row r="168" spans="1:14" x14ac:dyDescent="0.25">
      <c r="A168" s="67"/>
      <c r="B168" s="67"/>
    </row>
    <row r="169" spans="1:14" ht="14.45" hidden="1" x14ac:dyDescent="0.35"/>
    <row r="170" spans="1:14" ht="14.45" hidden="1" x14ac:dyDescent="0.35"/>
    <row r="171" spans="1:14" ht="14.45" hidden="1" x14ac:dyDescent="0.35"/>
    <row r="172" spans="1:14" ht="14.45" hidden="1" x14ac:dyDescent="0.35"/>
    <row r="173" spans="1:14" ht="14.45" hidden="1" x14ac:dyDescent="0.35"/>
    <row r="174" spans="1:14" ht="14.45" hidden="1" x14ac:dyDescent="0.35"/>
    <row r="175" spans="1:14" ht="14.45" hidden="1" x14ac:dyDescent="0.35"/>
    <row r="176" spans="1:14" ht="14.45" hidden="1" x14ac:dyDescent="0.35"/>
    <row r="177" ht="14.45" hidden="1" x14ac:dyDescent="0.35"/>
    <row r="178" ht="14.45" hidden="1" x14ac:dyDescent="0.35"/>
    <row r="179" ht="14.45" hidden="1" x14ac:dyDescent="0.35"/>
    <row r="180" ht="14.45" hidden="1" x14ac:dyDescent="0.35"/>
    <row r="181" ht="14.45" hidden="1" x14ac:dyDescent="0.35"/>
    <row r="182" ht="14.45" hidden="1" x14ac:dyDescent="0.35"/>
    <row r="183" ht="14.45" hidden="1" x14ac:dyDescent="0.35"/>
    <row r="184" ht="14.45" hidden="1" x14ac:dyDescent="0.35"/>
    <row r="185" ht="14.45" hidden="1" x14ac:dyDescent="0.35"/>
    <row r="186" ht="14.45" hidden="1" x14ac:dyDescent="0.35"/>
    <row r="187" ht="14.45" hidden="1" x14ac:dyDescent="0.35"/>
    <row r="188" ht="14.45" hidden="1" x14ac:dyDescent="0.35"/>
    <row r="189" ht="14.45" hidden="1" x14ac:dyDescent="0.35"/>
    <row r="190" ht="14.45" hidden="1" x14ac:dyDescent="0.35"/>
    <row r="191" ht="14.45" hidden="1" x14ac:dyDescent="0.35"/>
    <row r="192" ht="14.45" hidden="1" x14ac:dyDescent="0.35"/>
    <row r="193" ht="14.45" hidden="1" x14ac:dyDescent="0.35"/>
    <row r="194" ht="14.45" hidden="1" x14ac:dyDescent="0.35"/>
    <row r="195" ht="14.45" hidden="1" x14ac:dyDescent="0.35"/>
    <row r="196" ht="14.45" hidden="1" x14ac:dyDescent="0.3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</sheetData>
  <sheetProtection sheet="1" objects="1" scenarios="1"/>
  <mergeCells count="129">
    <mergeCell ref="A134:A135"/>
    <mergeCell ref="A136:A137"/>
    <mergeCell ref="A132:A133"/>
    <mergeCell ref="A128:A129"/>
    <mergeCell ref="A90:B90"/>
    <mergeCell ref="A91:B91"/>
    <mergeCell ref="A21:B21"/>
    <mergeCell ref="A22:B22"/>
    <mergeCell ref="A23:B23"/>
    <mergeCell ref="A24:B24"/>
    <mergeCell ref="A55:B55"/>
    <mergeCell ref="A56:B56"/>
    <mergeCell ref="A30:B30"/>
    <mergeCell ref="A66:B66"/>
    <mergeCell ref="A52:B52"/>
    <mergeCell ref="A35:B35"/>
    <mergeCell ref="A36:B36"/>
    <mergeCell ref="A39:B39"/>
    <mergeCell ref="A28:B28"/>
    <mergeCell ref="A29:B29"/>
    <mergeCell ref="A31:B31"/>
    <mergeCell ref="A32:B32"/>
    <mergeCell ref="A1:E1"/>
    <mergeCell ref="A47:B47"/>
    <mergeCell ref="A42:B42"/>
    <mergeCell ref="A43:B43"/>
    <mergeCell ref="A44:B44"/>
    <mergeCell ref="A45:B45"/>
    <mergeCell ref="A46:B46"/>
    <mergeCell ref="A2:E2"/>
    <mergeCell ref="A25:B25"/>
    <mergeCell ref="A10:B10"/>
    <mergeCell ref="A11:B11"/>
    <mergeCell ref="A12:B12"/>
    <mergeCell ref="A13:B13"/>
    <mergeCell ref="A14:B14"/>
    <mergeCell ref="A15:B15"/>
    <mergeCell ref="A16:B16"/>
    <mergeCell ref="A17:B17"/>
    <mergeCell ref="A7:B7"/>
    <mergeCell ref="A8:B8"/>
    <mergeCell ref="A9:B9"/>
    <mergeCell ref="A18:B18"/>
    <mergeCell ref="A34:B34"/>
    <mergeCell ref="A6:B6"/>
    <mergeCell ref="C4:C5"/>
    <mergeCell ref="A3:B5"/>
    <mergeCell ref="A77:B77"/>
    <mergeCell ref="A67:B67"/>
    <mergeCell ref="A68:B68"/>
    <mergeCell ref="A69:B69"/>
    <mergeCell ref="A70:B70"/>
    <mergeCell ref="A71:B71"/>
    <mergeCell ref="A72:B72"/>
    <mergeCell ref="A73:B73"/>
    <mergeCell ref="A75:B75"/>
    <mergeCell ref="A33:B33"/>
    <mergeCell ref="A82:B82"/>
    <mergeCell ref="A117:A118"/>
    <mergeCell ref="A119:A121"/>
    <mergeCell ref="A138:A139"/>
    <mergeCell ref="A159:A160"/>
    <mergeCell ref="A89:B89"/>
    <mergeCell ref="A166:A167"/>
    <mergeCell ref="A161:A162"/>
    <mergeCell ref="A157:A158"/>
    <mergeCell ref="A163:A165"/>
    <mergeCell ref="A142:A143"/>
    <mergeCell ref="A144:A145"/>
    <mergeCell ref="A146:A148"/>
    <mergeCell ref="A83:B83"/>
    <mergeCell ref="A85:B85"/>
    <mergeCell ref="A86:B86"/>
    <mergeCell ref="A84:B84"/>
    <mergeCell ref="A149:A151"/>
    <mergeCell ref="A155:A156"/>
    <mergeCell ref="A140:A141"/>
    <mergeCell ref="A152:A154"/>
    <mergeCell ref="A112:A114"/>
    <mergeCell ref="A130:A131"/>
    <mergeCell ref="A88:B88"/>
    <mergeCell ref="F1:M1"/>
    <mergeCell ref="F2:M2"/>
    <mergeCell ref="K3:K5"/>
    <mergeCell ref="L3:L5"/>
    <mergeCell ref="A65:B65"/>
    <mergeCell ref="A49:B49"/>
    <mergeCell ref="A51:B51"/>
    <mergeCell ref="A53:B53"/>
    <mergeCell ref="A54:B54"/>
    <mergeCell ref="A57:B57"/>
    <mergeCell ref="A50:B50"/>
    <mergeCell ref="A48:B48"/>
    <mergeCell ref="A58:B58"/>
    <mergeCell ref="A59:B59"/>
    <mergeCell ref="A60:B60"/>
    <mergeCell ref="A64:B64"/>
    <mergeCell ref="C3:I3"/>
    <mergeCell ref="G4:H4"/>
    <mergeCell ref="D4:D5"/>
    <mergeCell ref="E4:E5"/>
    <mergeCell ref="J3:J5"/>
    <mergeCell ref="A41:B41"/>
    <mergeCell ref="A27:B27"/>
    <mergeCell ref="A40:B40"/>
    <mergeCell ref="A115:A116"/>
    <mergeCell ref="A122:A123"/>
    <mergeCell ref="A124:A125"/>
    <mergeCell ref="A126:A127"/>
    <mergeCell ref="A92:B92"/>
    <mergeCell ref="M3:M5"/>
    <mergeCell ref="A37:A38"/>
    <mergeCell ref="A93:B93"/>
    <mergeCell ref="A76:B76"/>
    <mergeCell ref="A20:B20"/>
    <mergeCell ref="A26:B26"/>
    <mergeCell ref="A19:B19"/>
    <mergeCell ref="A61:B61"/>
    <mergeCell ref="A62:B62"/>
    <mergeCell ref="A63:B63"/>
    <mergeCell ref="F4:F5"/>
    <mergeCell ref="I4:I5"/>
    <mergeCell ref="A78:B78"/>
    <mergeCell ref="A79:B79"/>
    <mergeCell ref="A94:B94"/>
    <mergeCell ref="A74:B74"/>
    <mergeCell ref="A80:B80"/>
    <mergeCell ref="A81:B81"/>
    <mergeCell ref="A87:B87"/>
  </mergeCells>
  <conditionalFormatting sqref="K112:K167 K7:K94">
    <cfRule type="cellIs" dxfId="4" priority="76" operator="equal">
      <formula>""</formula>
    </cfRule>
    <cfRule type="cellIs" dxfId="3" priority="81" operator="lessThanOrEqual">
      <formula>L7</formula>
    </cfRule>
    <cfRule type="cellIs" dxfId="2" priority="82" operator="greaterThan">
      <formula>L7</formula>
    </cfRule>
  </conditionalFormatting>
  <conditionalFormatting sqref="K8:K94 K112:K167">
    <cfRule type="cellIs" dxfId="1" priority="79" operator="greaterThan">
      <formula>L8</formula>
    </cfRule>
    <cfRule type="cellIs" dxfId="0" priority="80" operator="lessThanOrEqual">
      <formula>L8</formula>
    </cfRule>
  </conditionalFormatting>
  <dataValidations count="2">
    <dataValidation type="whole" allowBlank="1" showInputMessage="1" showErrorMessage="1" sqref="C7:H94 B95:B111 C112:H167">
      <formula1>0</formula1>
      <formula2>100000000</formula2>
    </dataValidation>
    <dataValidation type="decimal" allowBlank="1" showInputMessage="1" showErrorMessage="1" sqref="J7:J167">
      <formula1>0</formula1>
      <formula2>9999</formula2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100" orientation="landscape" r:id="rId1"/>
  <headerFooter>
    <oddFooter>&amp;C&amp;P/&amp;N.oldal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18" sqref="A18:XFD19"/>
    </sheetView>
  </sheetViews>
  <sheetFormatPr defaultRowHeight="15" x14ac:dyDescent="0.25"/>
  <sheetData>
    <row r="1" spans="1:2" ht="8.1" customHeight="1" x14ac:dyDescent="0.35"/>
    <row r="2" spans="1:2" x14ac:dyDescent="0.25">
      <c r="A2" t="s">
        <v>182</v>
      </c>
    </row>
    <row r="4" spans="1:2" x14ac:dyDescent="0.25">
      <c r="A4" t="s">
        <v>183</v>
      </c>
    </row>
    <row r="6" spans="1:2" x14ac:dyDescent="0.25">
      <c r="A6" t="s">
        <v>186</v>
      </c>
    </row>
    <row r="7" spans="1:2" x14ac:dyDescent="0.25">
      <c r="B7" t="s">
        <v>184</v>
      </c>
    </row>
    <row r="8" spans="1:2" x14ac:dyDescent="0.25">
      <c r="B8" t="s">
        <v>185</v>
      </c>
    </row>
    <row r="9" spans="1:2" ht="8.1" customHeight="1" x14ac:dyDescent="0.35"/>
    <row r="10" spans="1:2" x14ac:dyDescent="0.25">
      <c r="B10" t="s">
        <v>192</v>
      </c>
    </row>
    <row r="11" spans="1:2" ht="7.5" customHeight="1" x14ac:dyDescent="0.35"/>
    <row r="12" spans="1:2" x14ac:dyDescent="0.25">
      <c r="A12" t="s">
        <v>190</v>
      </c>
    </row>
    <row r="13" spans="1:2" x14ac:dyDescent="0.25">
      <c r="A13" t="s">
        <v>187</v>
      </c>
    </row>
    <row r="14" spans="1:2" x14ac:dyDescent="0.25">
      <c r="A14" t="s">
        <v>191</v>
      </c>
    </row>
    <row r="15" spans="1:2" x14ac:dyDescent="0.25">
      <c r="A15" t="s">
        <v>188</v>
      </c>
    </row>
    <row r="16" spans="1:2" x14ac:dyDescent="0.25">
      <c r="A16" t="s">
        <v>189</v>
      </c>
    </row>
    <row r="18" spans="1:2" s="75" customFormat="1" x14ac:dyDescent="0.25">
      <c r="A18" s="75" t="s">
        <v>196</v>
      </c>
    </row>
    <row r="19" spans="1:2" s="75" customFormat="1" ht="15.75" x14ac:dyDescent="0.25">
      <c r="B19" s="74" t="s">
        <v>195</v>
      </c>
    </row>
    <row r="20" spans="1:2" s="75" customFormat="1" ht="15.6" x14ac:dyDescent="0.35">
      <c r="B20" s="74"/>
    </row>
    <row r="21" spans="1:2" x14ac:dyDescent="0.25">
      <c r="A21" t="s">
        <v>193</v>
      </c>
    </row>
    <row r="23" spans="1:2" ht="14.45" x14ac:dyDescent="0.35">
      <c r="A23" t="s">
        <v>194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növénytermesztés</vt:lpstr>
      <vt:lpstr>Javítások</vt:lpstr>
      <vt:lpstr>növénytermesztés!Nyomtatási_cím</vt:lpstr>
      <vt:lpstr>növénytermesztés!Nyomtatási_terület</vt:lpstr>
    </vt:vector>
  </TitlesOfParts>
  <Company>NFSZ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Bíró Katalin</cp:lastModifiedBy>
  <cp:lastPrinted>2018-12-13T13:14:30Z</cp:lastPrinted>
  <dcterms:created xsi:type="dcterms:W3CDTF">2017-11-21T15:56:39Z</dcterms:created>
  <dcterms:modified xsi:type="dcterms:W3CDTF">2018-12-14T11:02:00Z</dcterms:modified>
</cp:coreProperties>
</file>